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Documents\MegaCalc\K-AMYL\"/>
    </mc:Choice>
  </mc:AlternateContent>
  <xr:revisionPtr revIDLastSave="0" documentId="13_ncr:1_{76709187-EC89-47FA-B4CE-1227E6585A91}" xr6:coauthVersionLast="45" xr6:coauthVersionMax="45" xr10:uidLastSave="{00000000-0000-0000-0000-000000000000}"/>
  <workbookProtection workbookPassword="8E71" lockStructure="1"/>
  <bookViews>
    <workbookView xWindow="-120" yWindow="-120" windowWidth="29040" windowHeight="15840" activeTab="1" xr2:uid="{00000000-000D-0000-FFFF-FFFF00000000}"/>
  </bookViews>
  <sheets>
    <sheet name="Instructions" sheetId="6" r:id="rId1"/>
    <sheet name="MegaCalc" sheetId="1" r:id="rId2"/>
  </sheets>
  <definedNames>
    <definedName name="Absorbance">MegaCalc!$L$8:$L$47</definedName>
    <definedName name="Contact_us">Instructions!$D$38</definedName>
    <definedName name="Dilution">MegaCalc!#REF!</definedName>
    <definedName name="Extract_vol">MegaCalc!#REF!</definedName>
    <definedName name="Factor">MegaCalc!#REF!</definedName>
    <definedName name="Instructions">Instructions!$A$2</definedName>
    <definedName name="Moisture">MegaCalc!#REF!</definedName>
    <definedName name="_xlnm.Print_Area" localSheetId="0">Instructions!$C$2:$N$40</definedName>
    <definedName name="_xlnm.Print_Area" localSheetId="1">MegaCalc!$B$2:$M$47</definedName>
    <definedName name="_xlnm.Print_Titles" localSheetId="1">MegaCalc!$6:$6</definedName>
    <definedName name="Replicate_1">MegaCalc!#REF!</definedName>
    <definedName name="Replicate_2">MegaCalc!#REF!</definedName>
    <definedName name="Replicate_3">MegaCalc!#REF!</definedName>
    <definedName name="Replicate_4">MegaCalc!#REF!</definedName>
    <definedName name="Replicate_ave">MegaCalc!#REF!</definedName>
    <definedName name="Sample_1">MegaCalc!$E$8:$E$47</definedName>
    <definedName name="Sample_2">MegaCalc!$F$8:$F$47</definedName>
    <definedName name="Sample_ave">MegaCalc!$I$8:$I$47</definedName>
    <definedName name="Sample_volume">MegaCalc!#REF!</definedName>
    <definedName name="Sample_weight">MegaCalc!#REF!</definedName>
    <definedName name="Starch">MegaCalc!#REF!</definedName>
    <definedName name="starch_dwb">MegaCalc!#REF!</definedName>
    <definedName name="use_mega_calculator">MegaCalc!$A$1</definedName>
  </definedNames>
  <calcPr calcId="181029"/>
</workbook>
</file>

<file path=xl/calcChain.xml><?xml version="1.0" encoding="utf-8"?>
<calcChain xmlns="http://schemas.openxmlformats.org/spreadsheetml/2006/main">
  <c r="K8" i="1" l="1"/>
  <c r="J8" i="1"/>
  <c r="I11" i="1"/>
  <c r="I8" i="1"/>
  <c r="I9" i="1" l="1"/>
  <c r="I10" i="1"/>
  <c r="I12" i="1"/>
  <c r="J47" i="1" l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K11" i="1" s="1"/>
  <c r="L11" i="1" s="1"/>
  <c r="J10" i="1"/>
  <c r="J9" i="1"/>
  <c r="K9" i="1" s="1"/>
  <c r="L9" i="1" s="1"/>
  <c r="I13" i="1"/>
  <c r="K13" i="1" s="1"/>
  <c r="L13" i="1" s="1"/>
  <c r="I14" i="1"/>
  <c r="K14" i="1" s="1"/>
  <c r="L14" i="1" s="1"/>
  <c r="I15" i="1"/>
  <c r="K15" i="1" s="1"/>
  <c r="L15" i="1" s="1"/>
  <c r="I16" i="1"/>
  <c r="K16" i="1" s="1"/>
  <c r="L16" i="1" s="1"/>
  <c r="I17" i="1"/>
  <c r="I18" i="1"/>
  <c r="K18" i="1"/>
  <c r="L18" i="1" s="1"/>
  <c r="I19" i="1"/>
  <c r="K19" i="1" s="1"/>
  <c r="L19" i="1" s="1"/>
  <c r="I20" i="1"/>
  <c r="I21" i="1"/>
  <c r="K21" i="1"/>
  <c r="L21" i="1" s="1"/>
  <c r="I22" i="1"/>
  <c r="K22" i="1" s="1"/>
  <c r="L22" i="1" s="1"/>
  <c r="I23" i="1"/>
  <c r="I24" i="1"/>
  <c r="I25" i="1"/>
  <c r="K25" i="1" s="1"/>
  <c r="L25" i="1" s="1"/>
  <c r="I26" i="1"/>
  <c r="K26" i="1" s="1"/>
  <c r="L26" i="1" s="1"/>
  <c r="I27" i="1"/>
  <c r="K27" i="1" s="1"/>
  <c r="L27" i="1" s="1"/>
  <c r="I28" i="1"/>
  <c r="I29" i="1"/>
  <c r="I30" i="1"/>
  <c r="K30" i="1" s="1"/>
  <c r="L30" i="1" s="1"/>
  <c r="I31" i="1"/>
  <c r="K31" i="1" s="1"/>
  <c r="L31" i="1" s="1"/>
  <c r="I32" i="1"/>
  <c r="K32" i="1" s="1"/>
  <c r="L32" i="1" s="1"/>
  <c r="I33" i="1"/>
  <c r="K33" i="1" s="1"/>
  <c r="L33" i="1" s="1"/>
  <c r="I34" i="1"/>
  <c r="K34" i="1" s="1"/>
  <c r="L34" i="1" s="1"/>
  <c r="I35" i="1"/>
  <c r="K35" i="1" s="1"/>
  <c r="L35" i="1" s="1"/>
  <c r="I36" i="1"/>
  <c r="I37" i="1"/>
  <c r="I38" i="1"/>
  <c r="K38" i="1" s="1"/>
  <c r="L38" i="1" s="1"/>
  <c r="I39" i="1"/>
  <c r="K39" i="1" s="1"/>
  <c r="L39" i="1" s="1"/>
  <c r="I40" i="1"/>
  <c r="I41" i="1"/>
  <c r="K41" i="1" s="1"/>
  <c r="L41" i="1" s="1"/>
  <c r="I42" i="1"/>
  <c r="K42" i="1" s="1"/>
  <c r="L42" i="1" s="1"/>
  <c r="I43" i="1"/>
  <c r="K43" i="1"/>
  <c r="L43" i="1" s="1"/>
  <c r="I44" i="1"/>
  <c r="I45" i="1"/>
  <c r="I46" i="1"/>
  <c r="K46" i="1" s="1"/>
  <c r="L46" i="1" s="1"/>
  <c r="I47" i="1"/>
  <c r="K47" i="1" s="1"/>
  <c r="L47" i="1" s="1"/>
  <c r="K40" i="1" l="1"/>
  <c r="L40" i="1" s="1"/>
  <c r="K36" i="1"/>
  <c r="L36" i="1" s="1"/>
  <c r="K24" i="1"/>
  <c r="L24" i="1" s="1"/>
  <c r="K28" i="1"/>
  <c r="L28" i="1" s="1"/>
  <c r="K44" i="1"/>
  <c r="L44" i="1" s="1"/>
  <c r="K20" i="1"/>
  <c r="L20" i="1" s="1"/>
  <c r="K12" i="1"/>
  <c r="L12" i="1" s="1"/>
  <c r="K10" i="1"/>
  <c r="L10" i="1" s="1"/>
  <c r="L8" i="1"/>
  <c r="K45" i="1"/>
  <c r="L45" i="1" s="1"/>
  <c r="K29" i="1"/>
  <c r="L29" i="1" s="1"/>
  <c r="K17" i="1"/>
  <c r="L17" i="1" s="1"/>
  <c r="K23" i="1"/>
  <c r="L23" i="1" s="1"/>
  <c r="K37" i="1"/>
  <c r="L37" i="1" s="1"/>
</calcChain>
</file>

<file path=xl/sharedStrings.xml><?xml version="1.0" encoding="utf-8"?>
<sst xmlns="http://schemas.openxmlformats.org/spreadsheetml/2006/main" count="33" uniqueCount="26">
  <si>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</si>
  <si>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</si>
  <si>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</si>
  <si>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</si>
  <si>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</si>
  <si>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</si>
  <si>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</si>
  <si>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</si>
  <si>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</si>
  <si>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</si>
  <si>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</si>
  <si>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</si>
  <si>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</si>
  <si>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</si>
  <si>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</si>
  <si>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Absorbance values</t>
  </si>
  <si>
    <t>Average sample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</si>
  <si>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from raw absorbance data. Over the coming months, such calculators will be developed 
for each of the Megazyme test kits.</t>
    </r>
  </si>
  <si>
    <t>S</t>
  </si>
  <si>
    <t>Con A Supernatant</t>
  </si>
  <si>
    <t>Amylose % (w/w)</t>
  </si>
  <si>
    <t>Total Starch Aliquot</t>
  </si>
  <si>
    <t xml:space="preserve">Sample details  </t>
  </si>
  <si>
    <t>Megazyme Knowledge Base</t>
  </si>
  <si>
    <t>Customer Support</t>
  </si>
  <si>
    <t>K-AMYL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</si>
</sst>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6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1" fillId="2" borderId="0" xfId="0" applyFont="1" applyFill="1" applyBorder="1" applyProtection="1"/>
    <xf numFmtId="0" fontId="1" fillId="0" borderId="0" xfId="0" applyFont="1" applyProtection="1"/>
    <xf numFmtId="0" fontId="1" fillId="3" borderId="0" xfId="0" applyFont="1" applyFill="1" applyBorder="1" applyProtection="1"/>
    <xf numFmtId="0" fontId="1" fillId="3" borderId="0" xfId="0" applyFont="1" applyFill="1" applyProtection="1"/>
    <xf numFmtId="0" fontId="1" fillId="2" borderId="0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2" borderId="0" xfId="0" applyFont="1" applyFill="1" applyBorder="1" applyAlignment="1" applyProtection="1"/>
    <xf numFmtId="0" fontId="1" fillId="4" borderId="1" xfId="0" applyFont="1" applyFill="1" applyBorder="1" applyProtection="1">
      <protection locked="0"/>
    </xf>
    <xf numFmtId="164" fontId="1" fillId="3" borderId="0" xfId="0" applyNumberFormat="1" applyFont="1" applyFill="1" applyBorder="1" applyProtection="1"/>
    <xf numFmtId="0" fontId="1" fillId="2" borderId="0" xfId="0" applyFont="1" applyFill="1" applyProtection="1"/>
    <xf numFmtId="165" fontId="1" fillId="4" borderId="1" xfId="0" applyNumberFormat="1" applyFont="1" applyFill="1" applyBorder="1" applyProtection="1">
      <protection locked="0"/>
    </xf>
    <xf numFmtId="165" fontId="1" fillId="5" borderId="1" xfId="0" applyNumberFormat="1" applyFont="1" applyFill="1" applyBorder="1" applyProtection="1"/>
    <xf numFmtId="165" fontId="1" fillId="3" borderId="1" xfId="0" applyNumberFormat="1" applyFont="1" applyFill="1" applyBorder="1" applyProtection="1"/>
    <xf numFmtId="0" fontId="1" fillId="2" borderId="0" xfId="0" applyFont="1" applyFill="1" applyAlignment="1" applyProtection="1">
      <alignment horizontal="left" vertical="top" wrapText="1"/>
    </xf>
    <xf numFmtId="0" fontId="1" fillId="6" borderId="0" xfId="0" applyFont="1" applyFill="1" applyBorder="1" applyProtection="1"/>
    <xf numFmtId="0" fontId="1" fillId="6" borderId="0" xfId="0" applyFont="1" applyFill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1" fillId="3" borderId="1" xfId="0" applyFont="1" applyFill="1" applyBorder="1" applyProtection="1"/>
    <xf numFmtId="0" fontId="1" fillId="2" borderId="0" xfId="0" applyFont="1" applyFill="1" applyAlignment="1" applyProtection="1">
      <alignment horizontal="left" vertical="top"/>
    </xf>
    <xf numFmtId="0" fontId="15" fillId="6" borderId="0" xfId="0" applyFont="1" applyFill="1" applyBorder="1" applyAlignment="1" applyProtection="1">
      <alignment horizontal="left"/>
    </xf>
    <xf numFmtId="0" fontId="1" fillId="7" borderId="0" xfId="0" applyFont="1" applyFill="1" applyBorder="1" applyProtection="1"/>
    <xf numFmtId="0" fontId="1" fillId="7" borderId="0" xfId="0" applyFont="1" applyFill="1" applyProtection="1"/>
    <xf numFmtId="0" fontId="1" fillId="7" borderId="0" xfId="0" applyFont="1" applyFill="1" applyBorder="1" applyAlignment="1" applyProtection="1">
      <alignment horizontal="center"/>
    </xf>
    <xf numFmtId="0" fontId="1" fillId="7" borderId="0" xfId="0" applyFont="1" applyFill="1" applyBorder="1" applyAlignment="1" applyProtection="1"/>
    <xf numFmtId="0" fontId="1" fillId="7" borderId="0" xfId="0" applyFont="1" applyFill="1" applyAlignment="1" applyProtection="1"/>
    <xf numFmtId="0" fontId="1" fillId="6" borderId="0" xfId="0" applyFont="1" applyFill="1" applyBorder="1" applyAlignment="1" applyProtection="1">
      <alignment horizontal="left"/>
    </xf>
    <xf numFmtId="0" fontId="4" fillId="6" borderId="0" xfId="0" applyFont="1" applyFill="1" applyBorder="1" applyAlignment="1" applyProtection="1">
      <alignment horizontal="left" vertical="top"/>
    </xf>
    <xf numFmtId="0" fontId="3" fillId="6" borderId="0" xfId="1" applyFill="1" applyAlignment="1" applyProtection="1">
      <alignment horizontal="right" vertical="top" wrapText="1"/>
    </xf>
    <xf numFmtId="0" fontId="1" fillId="6" borderId="0" xfId="0" applyFont="1" applyFill="1" applyAlignment="1" applyProtection="1">
      <alignment horizontal="left"/>
    </xf>
    <xf numFmtId="0" fontId="6" fillId="6" borderId="0" xfId="0" applyFont="1" applyFill="1" applyBorder="1" applyAlignment="1" applyProtection="1">
      <alignment horizontal="left" vertical="top"/>
    </xf>
    <xf numFmtId="0" fontId="10" fillId="6" borderId="0" xfId="0" applyFont="1" applyFill="1" applyProtection="1"/>
    <xf numFmtId="0" fontId="2" fillId="6" borderId="0" xfId="0" quotePrefix="1" applyFont="1" applyFill="1" applyBorder="1" applyAlignment="1" applyProtection="1">
      <alignment horizontal="center" vertical="top" wrapText="1"/>
    </xf>
    <xf numFmtId="164" fontId="1" fillId="6" borderId="0" xfId="0" applyNumberFormat="1" applyFont="1" applyFill="1" applyBorder="1" applyAlignment="1" applyProtection="1">
      <alignment horizontal="left"/>
    </xf>
    <xf numFmtId="0" fontId="7" fillId="6" borderId="0" xfId="0" applyFont="1" applyFill="1" applyProtection="1"/>
    <xf numFmtId="0" fontId="12" fillId="6" borderId="0" xfId="0" applyFont="1" applyFill="1" applyBorder="1" applyProtection="1"/>
    <xf numFmtId="0" fontId="1" fillId="6" borderId="0" xfId="0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left" vertical="top" wrapText="1"/>
    </xf>
    <xf numFmtId="0" fontId="1" fillId="6" borderId="1" xfId="0" applyFont="1" applyFill="1" applyBorder="1" applyProtection="1"/>
    <xf numFmtId="165" fontId="1" fillId="6" borderId="1" xfId="0" applyNumberFormat="1" applyFont="1" applyFill="1" applyBorder="1" applyProtection="1"/>
    <xf numFmtId="164" fontId="1" fillId="6" borderId="0" xfId="0" applyNumberFormat="1" applyFont="1" applyFill="1" applyBorder="1" applyAlignment="1" applyProtection="1">
      <alignment horizontal="right"/>
    </xf>
    <xf numFmtId="0" fontId="10" fillId="6" borderId="0" xfId="0" applyFont="1" applyFill="1" applyBorder="1" applyAlignment="1" applyProtection="1">
      <alignment horizontal="left"/>
    </xf>
    <xf numFmtId="164" fontId="7" fillId="6" borderId="0" xfId="0" applyNumberFormat="1" applyFont="1" applyFill="1" applyBorder="1" applyAlignment="1" applyProtection="1">
      <alignment horizontal="right"/>
    </xf>
    <xf numFmtId="0" fontId="7" fillId="6" borderId="0" xfId="0" applyFont="1" applyFill="1" applyBorder="1" applyProtection="1"/>
    <xf numFmtId="0" fontId="12" fillId="6" borderId="0" xfId="0" applyFont="1" applyFill="1" applyProtection="1"/>
    <xf numFmtId="0" fontId="7" fillId="6" borderId="0" xfId="0" applyFont="1" applyFill="1" applyAlignment="1" applyProtection="1">
      <alignment wrapText="1"/>
    </xf>
    <xf numFmtId="0" fontId="1" fillId="6" borderId="0" xfId="0" applyFont="1" applyFill="1" applyBorder="1" applyAlignment="1" applyProtection="1"/>
    <xf numFmtId="0" fontId="7" fillId="6" borderId="0" xfId="0" applyFont="1" applyFill="1" applyBorder="1" applyAlignment="1" applyProtection="1">
      <alignment wrapText="1"/>
    </xf>
    <xf numFmtId="0" fontId="0" fillId="6" borderId="0" xfId="0" applyFill="1" applyAlignment="1" applyProtection="1">
      <alignment wrapText="1"/>
    </xf>
    <xf numFmtId="0" fontId="9" fillId="6" borderId="0" xfId="0" applyFont="1" applyFill="1" applyAlignment="1" applyProtection="1">
      <alignment wrapText="1"/>
    </xf>
    <xf numFmtId="0" fontId="13" fillId="6" borderId="0" xfId="1" applyFont="1" applyFill="1" applyAlignment="1" applyProtection="1"/>
    <xf numFmtId="0" fontId="7" fillId="6" borderId="0" xfId="0" applyFont="1" applyFill="1" applyAlignment="1" applyProtection="1"/>
    <xf numFmtId="0" fontId="7" fillId="6" borderId="0" xfId="1" applyFont="1" applyFill="1" applyAlignment="1" applyProtection="1">
      <alignment wrapText="1"/>
    </xf>
    <xf numFmtId="0" fontId="12" fillId="6" borderId="0" xfId="0" applyFont="1" applyFill="1" applyAlignment="1" applyProtection="1"/>
    <xf numFmtId="0" fontId="13" fillId="6" borderId="0" xfId="1" applyFont="1" applyFill="1" applyAlignment="1" applyProtection="1">
      <alignment wrapText="1"/>
    </xf>
    <xf numFmtId="0" fontId="7" fillId="6" borderId="0" xfId="0" applyFont="1" applyFill="1" applyBorder="1" applyAlignment="1" applyProtection="1"/>
    <xf numFmtId="0" fontId="2" fillId="3" borderId="0" xfId="0" applyFont="1" applyFill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2" fillId="6" borderId="0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vertical="top" wrapText="1"/>
    </xf>
    <xf numFmtId="0" fontId="1" fillId="5" borderId="1" xfId="0" applyFont="1" applyFill="1" applyBorder="1" applyAlignment="1" applyProtection="1">
      <alignment horizontal="center" vertical="top" wrapText="1"/>
    </xf>
    <xf numFmtId="0" fontId="2" fillId="5" borderId="1" xfId="0" applyFont="1" applyFill="1" applyBorder="1" applyAlignment="1" applyProtection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</xf>
    <xf numFmtId="0" fontId="2" fillId="6" borderId="0" xfId="0" applyFont="1" applyFill="1" applyBorder="1" applyAlignment="1" applyProtection="1">
      <alignment horizontal="left" vertical="top" wrapText="1"/>
    </xf>
    <xf numFmtId="0" fontId="2" fillId="6" borderId="0" xfId="0" applyFont="1" applyFill="1" applyBorder="1" applyAlignment="1" applyProtection="1">
      <alignment horizontal="left" vertical="top"/>
    </xf>
    <xf numFmtId="0" fontId="1" fillId="6" borderId="0" xfId="0" applyFont="1" applyFill="1" applyAlignment="1" applyProtection="1"/>
    <xf numFmtId="0" fontId="2" fillId="3" borderId="0" xfId="0" applyFont="1" applyFill="1" applyBorder="1" applyAlignment="1" applyProtection="1">
      <alignment horizontal="right"/>
    </xf>
    <xf numFmtId="0" fontId="2" fillId="6" borderId="2" xfId="0" applyFont="1" applyFill="1" applyBorder="1" applyAlignment="1" applyProtection="1">
      <alignment horizontal="center" vertical="top" wrapText="1"/>
    </xf>
    <xf numFmtId="0" fontId="2" fillId="6" borderId="3" xfId="0" applyFont="1" applyFill="1" applyBorder="1" applyAlignment="1" applyProtection="1">
      <alignment horizontal="center" vertical="top" wrapText="1"/>
    </xf>
    <xf numFmtId="0" fontId="7" fillId="6" borderId="0" xfId="0" applyFont="1" applyFill="1" applyAlignment="1" applyProtection="1">
      <alignment vertical="top" wrapText="1"/>
    </xf>
    <xf numFmtId="0" fontId="0" fillId="6" borderId="0" xfId="0" applyFill="1" applyAlignment="1" applyProtection="1"/>
    <xf numFmtId="0" fontId="9" fillId="6" borderId="0" xfId="0" applyFont="1" applyFill="1" applyProtection="1"/>
    <xf numFmtId="164" fontId="1" fillId="6" borderId="2" xfId="0" applyNumberFormat="1" applyFont="1" applyFill="1" applyBorder="1" applyAlignment="1" applyProtection="1">
      <alignment horizontal="left"/>
    </xf>
    <xf numFmtId="0" fontId="15" fillId="6" borderId="4" xfId="0" applyFont="1" applyFill="1" applyBorder="1" applyAlignment="1" applyProtection="1">
      <alignment horizontal="left"/>
    </xf>
    <xf numFmtId="0" fontId="15" fillId="6" borderId="3" xfId="0" applyFont="1" applyFill="1" applyBorder="1" applyAlignment="1" applyProtection="1">
      <alignment horizontal="left"/>
    </xf>
    <xf numFmtId="0" fontId="2" fillId="6" borderId="1" xfId="0" applyFont="1" applyFill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top" wrapText="1"/>
    </xf>
    <xf numFmtId="0" fontId="2" fillId="6" borderId="0" xfId="0" applyFont="1" applyFill="1" applyBorder="1" applyAlignment="1" applyProtection="1">
      <alignment horizontal="left" vertical="top" wrapText="1"/>
    </xf>
    <xf numFmtId="164" fontId="1" fillId="4" borderId="2" xfId="0" applyNumberFormat="1" applyFont="1" applyFill="1" applyBorder="1" applyAlignment="1" applyProtection="1">
      <alignment horizontal="center"/>
      <protection locked="0"/>
    </xf>
    <xf numFmtId="164" fontId="1" fillId="4" borderId="4" xfId="0" applyNumberFormat="1" applyFont="1" applyFill="1" applyBorder="1" applyAlignment="1" applyProtection="1">
      <alignment horizontal="center"/>
      <protection locked="0"/>
    </xf>
    <xf numFmtId="164" fontId="1" fillId="4" borderId="3" xfId="0" applyNumberFormat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1299884</xdr:colOff>
      <xdr:row>13</xdr:row>
      <xdr:rowOff>172012</xdr:rowOff>
    </xdr:from>
    <xdr:to>
      <xdr:col>7</xdr:col>
      <xdr:colOff>16053</xdr:colOff>
      <xdr:row>14</xdr:row>
      <xdr:rowOff>305362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DC056F6C-AA90-4115-9BE0-E27398CD2C27}"/>
            </a:ext>
          </a:extLst>
        </xdr:cNvPr>
        <xdr:cNvSpPr>
          <a:spLocks noChangeArrowheads="1"/>
        </xdr:cNvSpPr>
      </xdr:nvSpPr>
      <xdr:spPr bwMode="auto">
        <a:xfrm>
          <a:off x="2017060" y="4026836"/>
          <a:ext cx="1730552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</a:p>
      </xdr:txBody>
    </xdr:sp>
    <xdr:clientData/>
  </xdr:twoCellAnchor>
  <xdr:twoCellAnchor editAs="oneCell">
    <xdr:from>
      <xdr:col>14</xdr:col>
      <xdr:colOff>0</xdr:colOff>
      <xdr:row>25</xdr:row>
      <xdr:rowOff>57150</xdr:rowOff>
    </xdr:from>
    <xdr:to>
      <xdr:col>14</xdr:col>
      <xdr:colOff>0</xdr:colOff>
      <xdr:row>30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74D2E6B0-8F9D-4F98-AE59-00154F98C57D}"/>
            </a:ext>
          </a:extLst>
        </xdr:cNvPr>
        <xdr:cNvSpPr>
          <a:spLocks noChangeArrowheads="1"/>
        </xdr:cNvSpPr>
      </xdr:nvSpPr>
      <xdr:spPr bwMode="auto">
        <a:xfrm>
          <a:off x="9191625" y="7019925"/>
          <a:ext cx="0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</a:p>
      </xdr:txBody>
    </xdr:sp>
    <xdr:clientData/>
  </xdr:twoCellAnchor>
  <xdr:twoCellAnchor editAs="oneCell">
    <xdr:from>
      <xdr:col>13</xdr:col>
      <xdr:colOff>0</xdr:colOff>
      <xdr:row>19</xdr:row>
      <xdr:rowOff>133350</xdr:rowOff>
    </xdr:from>
    <xdr:to>
      <xdr:col>13</xdr:col>
      <xdr:colOff>0</xdr:colOff>
      <xdr:row>31</xdr:row>
      <xdr:rowOff>86553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590641BA-9C87-4933-9646-4969CC552386}"/>
            </a:ext>
          </a:extLst>
        </xdr:cNvPr>
        <xdr:cNvSpPr>
          <a:spLocks noChangeArrowheads="1"/>
        </xdr:cNvSpPr>
      </xdr:nvSpPr>
      <xdr:spPr bwMode="auto">
        <a:xfrm>
          <a:off x="7858125" y="5534025"/>
          <a:ext cx="0" cy="22392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</xdr:txBody>
    </xdr:sp>
    <xdr:clientData/>
  </xdr:twoCellAnchor>
  <xdr:twoCellAnchor editAs="oneCell">
    <xdr:from>
      <xdr:col>14</xdr:col>
      <xdr:colOff>0</xdr:colOff>
      <xdr:row>9</xdr:row>
      <xdr:rowOff>47625</xdr:rowOff>
    </xdr:from>
    <xdr:to>
      <xdr:col>14</xdr:col>
      <xdr:colOff>0</xdr:colOff>
      <xdr:row>9</xdr:row>
      <xdr:rowOff>257175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BC44E7-749D-4A02-9DDE-D83E9F1C2F80}"/>
            </a:ext>
          </a:extLst>
        </xdr:cNvPr>
        <xdr:cNvSpPr txBox="1">
          <a:spLocks noChangeArrowheads="1"/>
        </xdr:cNvSpPr>
      </xdr:nvSpPr>
      <xdr:spPr bwMode="auto">
        <a:xfrm>
          <a:off x="9191625" y="17811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 editAs="oneCell">
    <xdr:from>
      <xdr:col>14</xdr:col>
      <xdr:colOff>0</xdr:colOff>
      <xdr:row>9</xdr:row>
      <xdr:rowOff>85725</xdr:rowOff>
    </xdr:from>
    <xdr:to>
      <xdr:col>14</xdr:col>
      <xdr:colOff>0</xdr:colOff>
      <xdr:row>9</xdr:row>
      <xdr:rowOff>85725</xdr:rowOff>
    </xdr:to>
    <xdr:sp macro="" textlink="">
      <xdr:nvSpPr>
        <xdr:cNvPr id="6696" name="Line 38">
          <a:extLst>
            <a:ext uri="{FF2B5EF4-FFF2-40B4-BE49-F238E27FC236}">
              <a16:creationId xmlns:a16="http://schemas.microsoft.com/office/drawing/2014/main" id="{1E8BFC3D-D5C2-4421-B4CF-47BCECFC2D19}"/>
            </a:ext>
          </a:extLst>
        </xdr:cNvPr>
        <xdr:cNvSpPr>
          <a:spLocks noChangeShapeType="1"/>
        </xdr:cNvSpPr>
      </xdr:nvSpPr>
      <xdr:spPr bwMode="auto">
        <a:xfrm>
          <a:off x="8105775" y="22193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14</xdr:col>
      <xdr:colOff>0</xdr:colOff>
      <xdr:row>9</xdr:row>
      <xdr:rowOff>85725</xdr:rowOff>
    </xdr:from>
    <xdr:to>
      <xdr:col>14</xdr:col>
      <xdr:colOff>0</xdr:colOff>
      <xdr:row>9</xdr:row>
      <xdr:rowOff>85725</xdr:rowOff>
    </xdr:to>
    <xdr:sp macro="" textlink="">
      <xdr:nvSpPr>
        <xdr:cNvPr id="6697" name="Line 39">
          <a:extLst>
            <a:ext uri="{FF2B5EF4-FFF2-40B4-BE49-F238E27FC236}">
              <a16:creationId xmlns:a16="http://schemas.microsoft.com/office/drawing/2014/main" id="{2DABF979-106B-459E-B859-D48ACC47F875}"/>
            </a:ext>
          </a:extLst>
        </xdr:cNvPr>
        <xdr:cNvSpPr>
          <a:spLocks noChangeShapeType="1"/>
        </xdr:cNvSpPr>
      </xdr:nvSpPr>
      <xdr:spPr bwMode="auto">
        <a:xfrm flipH="1">
          <a:off x="8105775" y="22193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14</xdr:col>
      <xdr:colOff>0</xdr:colOff>
      <xdr:row>9</xdr:row>
      <xdr:rowOff>85725</xdr:rowOff>
    </xdr:from>
    <xdr:to>
      <xdr:col>14</xdr:col>
      <xdr:colOff>0</xdr:colOff>
      <xdr:row>9</xdr:row>
      <xdr:rowOff>85725</xdr:rowOff>
    </xdr:to>
    <xdr:sp macro="" textlink="">
      <xdr:nvSpPr>
        <xdr:cNvPr id="6698" name="Line 40">
          <a:extLst>
            <a:ext uri="{FF2B5EF4-FFF2-40B4-BE49-F238E27FC236}">
              <a16:creationId xmlns:a16="http://schemas.microsoft.com/office/drawing/2014/main" id="{FFD5790E-FDBA-457E-9A39-915243D199C5}"/>
            </a:ext>
          </a:extLst>
        </xdr:cNvPr>
        <xdr:cNvSpPr>
          <a:spLocks noChangeShapeType="1"/>
        </xdr:cNvSpPr>
      </xdr:nvSpPr>
      <xdr:spPr bwMode="auto">
        <a:xfrm flipH="1">
          <a:off x="8105775" y="22193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11</xdr:col>
      <xdr:colOff>40901</xdr:colOff>
      <xdr:row>6</xdr:row>
      <xdr:rowOff>132803</xdr:rowOff>
    </xdr:from>
    <xdr:to>
      <xdr:col>13</xdr:col>
      <xdr:colOff>15128</xdr:colOff>
      <xdr:row>8</xdr:row>
      <xdr:rowOff>72851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75A746-BC13-4F9C-BB47-B83FAC3596CB}"/>
            </a:ext>
          </a:extLst>
        </xdr:cNvPr>
        <xdr:cNvSpPr txBox="1">
          <a:spLocks noChangeArrowheads="1"/>
        </xdr:cNvSpPr>
      </xdr:nvSpPr>
      <xdr:spPr bwMode="auto">
        <a:xfrm>
          <a:off x="6293783" y="1544744"/>
          <a:ext cx="1307727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</a:p>
      </xdr:txBody>
    </xdr:sp>
    <xdr:clientData fPrintsWithSheet="0"/>
  </xdr:twoCellAnchor>
  <xdr:twoCellAnchor editAs="absolute">
    <xdr:from>
      <xdr:col>1</xdr:col>
      <xdr:colOff>91522</xdr:colOff>
      <xdr:row>9</xdr:row>
      <xdr:rowOff>737911</xdr:rowOff>
    </xdr:from>
    <xdr:to>
      <xdr:col>4</xdr:col>
      <xdr:colOff>589307</xdr:colOff>
      <xdr:row>10</xdr:row>
      <xdr:rowOff>204512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89C102-641A-44F4-B09C-1B2500E3D361}"/>
            </a:ext>
          </a:extLst>
        </xdr:cNvPr>
        <xdr:cNvSpPr txBox="1">
          <a:spLocks noChangeArrowheads="1"/>
        </xdr:cNvSpPr>
      </xdr:nvSpPr>
      <xdr:spPr bwMode="auto">
        <a:xfrm>
          <a:off x="207479" y="2867029"/>
          <a:ext cx="1108749" cy="25101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</a:p>
      </xdr:txBody>
    </xdr:sp>
    <xdr:clientData fPrintsWithSheet="0"/>
  </xdr:twoCellAnchor>
  <xdr:twoCellAnchor editAs="oneCell">
    <xdr:from>
      <xdr:col>2</xdr:col>
      <xdr:colOff>47625</xdr:colOff>
      <xdr:row>38</xdr:row>
      <xdr:rowOff>152400</xdr:rowOff>
    </xdr:from>
    <xdr:to>
      <xdr:col>4</xdr:col>
      <xdr:colOff>1099516</xdr:colOff>
      <xdr:row>39</xdr:row>
      <xdr:rowOff>161925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AF1099-7188-495E-A521-5090CD8C1296}"/>
            </a:ext>
          </a:extLst>
        </xdr:cNvPr>
        <xdr:cNvSpPr txBox="1">
          <a:spLocks noChangeArrowheads="1"/>
        </xdr:cNvSpPr>
      </xdr:nvSpPr>
      <xdr:spPr bwMode="auto">
        <a:xfrm>
          <a:off x="190500" y="12649200"/>
          <a:ext cx="15525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 editAs="oneCell">
    <xdr:from>
      <xdr:col>3</xdr:col>
      <xdr:colOff>0</xdr:colOff>
      <xdr:row>24</xdr:row>
      <xdr:rowOff>171450</xdr:rowOff>
    </xdr:from>
    <xdr:to>
      <xdr:col>5</xdr:col>
      <xdr:colOff>693441</xdr:colOff>
      <xdr:row>30</xdr:row>
      <xdr:rowOff>85725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763B5BB8-49AB-48BA-BEB2-86D572F146EA}"/>
            </a:ext>
          </a:extLst>
        </xdr:cNvPr>
        <xdr:cNvSpPr>
          <a:spLocks noChangeArrowheads="1"/>
        </xdr:cNvSpPr>
      </xdr:nvSpPr>
      <xdr:spPr bwMode="auto">
        <a:xfrm>
          <a:off x="190500" y="6144185"/>
          <a:ext cx="2520000" cy="1057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lnSpc>
              <a:spcPts val="1100"/>
            </a:lnSpc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samples</a:t>
          </a:r>
        </a:p>
        <a:p>
          <a:pPr algn="l" rtl="0">
            <a:lnSpc>
              <a:spcPts val="1100"/>
            </a:lnSpc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sample absorbance values for the ConA supernatant and the Total Starch Aliquot. The program will calculate the average if two values are entered.  If a single set of values are input, these will be used.  </a:t>
          </a:r>
        </a:p>
      </xdr:txBody>
    </xdr:sp>
    <xdr:clientData/>
  </xdr:twoCellAnchor>
  <xdr:twoCellAnchor>
    <xdr:from>
      <xdr:col>11</xdr:col>
      <xdr:colOff>59951</xdr:colOff>
      <xdr:row>8</xdr:row>
      <xdr:rowOff>53801</xdr:rowOff>
    </xdr:from>
    <xdr:to>
      <xdr:col>13</xdr:col>
      <xdr:colOff>15128</xdr:colOff>
      <xdr:row>8</xdr:row>
      <xdr:rowOff>330026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39DCC-C2E0-4814-B546-1ACDD6D7BEA4}"/>
            </a:ext>
          </a:extLst>
        </xdr:cNvPr>
        <xdr:cNvSpPr txBox="1">
          <a:spLocks noChangeArrowheads="1"/>
        </xdr:cNvSpPr>
      </xdr:nvSpPr>
      <xdr:spPr bwMode="auto">
        <a:xfrm>
          <a:off x="6312833" y="1801919"/>
          <a:ext cx="1288677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6</xdr:col>
      <xdr:colOff>561975</xdr:colOff>
      <xdr:row>3</xdr:row>
      <xdr:rowOff>0</xdr:rowOff>
    </xdr:from>
    <xdr:to>
      <xdr:col>14</xdr:col>
      <xdr:colOff>19050</xdr:colOff>
      <xdr:row>3</xdr:row>
      <xdr:rowOff>276225</xdr:rowOff>
    </xdr:to>
    <xdr:sp macro="" textlink="">
      <xdr:nvSpPr>
        <xdr:cNvPr id="6225" name="Text Box 81">
          <a:extLst>
            <a:ext uri="{FF2B5EF4-FFF2-40B4-BE49-F238E27FC236}">
              <a16:creationId xmlns:a16="http://schemas.microsoft.com/office/drawing/2014/main" id="{CD4EE74C-2411-462E-B7FB-EF07234C3D89}"/>
            </a:ext>
          </a:extLst>
        </xdr:cNvPr>
        <xdr:cNvSpPr txBox="1">
          <a:spLocks noChangeArrowheads="1"/>
        </xdr:cNvSpPr>
      </xdr:nvSpPr>
      <xdr:spPr bwMode="auto">
        <a:xfrm>
          <a:off x="2590800" y="609600"/>
          <a:ext cx="66675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Total Starch - Instructions</a:t>
          </a:r>
        </a:p>
      </xdr:txBody>
    </xdr:sp>
    <xdr:clientData/>
  </xdr:twoCellAnchor>
  <xdr:twoCellAnchor editAs="oneCell">
    <xdr:from>
      <xdr:col>7</xdr:col>
      <xdr:colOff>591400</xdr:colOff>
      <xdr:row>24</xdr:row>
      <xdr:rowOff>171450</xdr:rowOff>
    </xdr:from>
    <xdr:to>
      <xdr:col>11</xdr:col>
      <xdr:colOff>309931</xdr:colOff>
      <xdr:row>30</xdr:row>
      <xdr:rowOff>47625</xdr:rowOff>
    </xdr:to>
    <xdr:sp macro="" textlink="">
      <xdr:nvSpPr>
        <xdr:cNvPr id="6238" name="Rectangle 94">
          <a:extLst>
            <a:ext uri="{FF2B5EF4-FFF2-40B4-BE49-F238E27FC236}">
              <a16:creationId xmlns:a16="http://schemas.microsoft.com/office/drawing/2014/main" id="{64048F57-B785-45A7-BB7C-F3E0F92ED77A}"/>
            </a:ext>
          </a:extLst>
        </xdr:cNvPr>
        <xdr:cNvSpPr>
          <a:spLocks noChangeArrowheads="1"/>
        </xdr:cNvSpPr>
      </xdr:nvSpPr>
      <xdr:spPr bwMode="auto">
        <a:xfrm>
          <a:off x="4042812" y="6144185"/>
          <a:ext cx="2520000" cy="1019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 Percentage content of amylose / amylopectin (w/w) is automatically calculated.</a:t>
          </a:r>
        </a:p>
      </xdr:txBody>
    </xdr:sp>
    <xdr:clientData/>
  </xdr:twoCellAnchor>
  <xdr:twoCellAnchor>
    <xdr:from>
      <xdr:col>5</xdr:col>
      <xdr:colOff>581025</xdr:colOff>
      <xdr:row>14</xdr:row>
      <xdr:rowOff>304800</xdr:rowOff>
    </xdr:from>
    <xdr:to>
      <xdr:col>5</xdr:col>
      <xdr:colOff>581025</xdr:colOff>
      <xdr:row>15</xdr:row>
      <xdr:rowOff>142875</xdr:rowOff>
    </xdr:to>
    <xdr:cxnSp macro="">
      <xdr:nvCxnSpPr>
        <xdr:cNvPr id="6707" name="AutoShape 114">
          <a:extLst>
            <a:ext uri="{FF2B5EF4-FFF2-40B4-BE49-F238E27FC236}">
              <a16:creationId xmlns:a16="http://schemas.microsoft.com/office/drawing/2014/main" id="{7721091B-DBA9-4C93-8745-0C6A4243E5A8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2886075" y="4343400"/>
          <a:ext cx="0" cy="3238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1009650</xdr:colOff>
      <xdr:row>21</xdr:row>
      <xdr:rowOff>28575</xdr:rowOff>
    </xdr:from>
    <xdr:to>
      <xdr:col>6</xdr:col>
      <xdr:colOff>38100</xdr:colOff>
      <xdr:row>24</xdr:row>
      <xdr:rowOff>171450</xdr:rowOff>
    </xdr:to>
    <xdr:cxnSp macro="">
      <xdr:nvCxnSpPr>
        <xdr:cNvPr id="6708" name="AutoShape 116">
          <a:extLst>
            <a:ext uri="{FF2B5EF4-FFF2-40B4-BE49-F238E27FC236}">
              <a16:creationId xmlns:a16="http://schemas.microsoft.com/office/drawing/2014/main" id="{971D3745-C7FD-4DB0-9666-EF829CC75B88}"/>
            </a:ext>
          </a:extLst>
        </xdr:cNvPr>
        <xdr:cNvCxnSpPr>
          <a:cxnSpLocks noChangeShapeType="1"/>
          <a:stCxn id="6159" idx="0"/>
        </xdr:cNvCxnSpPr>
      </xdr:nvCxnSpPr>
      <xdr:spPr bwMode="auto">
        <a:xfrm flipV="1">
          <a:off x="1733550" y="5810250"/>
          <a:ext cx="1323975" cy="7143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381000</xdr:colOff>
      <xdr:row>21</xdr:row>
      <xdr:rowOff>104775</xdr:rowOff>
    </xdr:from>
    <xdr:to>
      <xdr:col>9</xdr:col>
      <xdr:colOff>419100</xdr:colOff>
      <xdr:row>24</xdr:row>
      <xdr:rowOff>171450</xdr:rowOff>
    </xdr:to>
    <xdr:cxnSp macro="">
      <xdr:nvCxnSpPr>
        <xdr:cNvPr id="6709" name="AutoShape 116">
          <a:extLst>
            <a:ext uri="{FF2B5EF4-FFF2-40B4-BE49-F238E27FC236}">
              <a16:creationId xmlns:a16="http://schemas.microsoft.com/office/drawing/2014/main" id="{09E62A97-04E4-4DD1-85EA-7BD23A7DB568}"/>
            </a:ext>
          </a:extLst>
        </xdr:cNvPr>
        <xdr:cNvCxnSpPr>
          <a:cxnSpLocks noChangeShapeType="1"/>
          <a:stCxn id="6238" idx="0"/>
        </xdr:cNvCxnSpPr>
      </xdr:nvCxnSpPr>
      <xdr:spPr bwMode="auto">
        <a:xfrm flipH="1" flipV="1">
          <a:off x="5543550" y="5886450"/>
          <a:ext cx="38100" cy="6381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0</xdr:colOff>
      <xdr:row>1</xdr:row>
      <xdr:rowOff>1</xdr:rowOff>
    </xdr:from>
    <xdr:to>
      <xdr:col>14</xdr:col>
      <xdr:colOff>0</xdr:colOff>
      <xdr:row>5</xdr:row>
      <xdr:rowOff>211295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10A190-EF8C-4729-891E-4156F5879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1"/>
          <a:ext cx="7991475" cy="12971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2</xdr:row>
      <xdr:rowOff>47625</xdr:rowOff>
    </xdr:from>
    <xdr:to>
      <xdr:col>12</xdr:col>
      <xdr:colOff>488673</xdr:colOff>
      <xdr:row>3</xdr:row>
      <xdr:rowOff>66675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0A2DB2-A551-46AE-9D16-19C7000AAD75}"/>
            </a:ext>
          </a:extLst>
        </xdr:cNvPr>
        <xdr:cNvSpPr txBox="1">
          <a:spLocks noChangeArrowheads="1"/>
        </xdr:cNvSpPr>
      </xdr:nvSpPr>
      <xdr:spPr bwMode="auto">
        <a:xfrm>
          <a:off x="5709201" y="1372842"/>
          <a:ext cx="858907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</a:p>
      </xdr:txBody>
    </xdr:sp>
    <xdr:clientData fPrintsWithSheet="0"/>
  </xdr:twoCellAnchor>
  <xdr:twoCellAnchor>
    <xdr:from>
      <xdr:col>11</xdr:col>
      <xdr:colOff>209550</xdr:colOff>
      <xdr:row>3</xdr:row>
      <xdr:rowOff>66675</xdr:rowOff>
    </xdr:from>
    <xdr:to>
      <xdr:col>12</xdr:col>
      <xdr:colOff>371475</xdr:colOff>
      <xdr:row>4</xdr:row>
      <xdr:rowOff>66675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5AFC8F-7484-4115-B695-E11A3DBF19B0}"/>
            </a:ext>
          </a:extLst>
        </xdr:cNvPr>
        <xdr:cNvSpPr txBox="1">
          <a:spLocks noChangeArrowheads="1"/>
        </xdr:cNvSpPr>
      </xdr:nvSpPr>
      <xdr:spPr bwMode="auto">
        <a:xfrm>
          <a:off x="5353050" y="1581150"/>
          <a:ext cx="7429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2</xdr:col>
      <xdr:colOff>19050</xdr:colOff>
      <xdr:row>47</xdr:row>
      <xdr:rowOff>171450</xdr:rowOff>
    </xdr:from>
    <xdr:to>
      <xdr:col>4</xdr:col>
      <xdr:colOff>114300</xdr:colOff>
      <xdr:row>48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966871-0BA5-4312-B92F-3A55CEA309E1}"/>
            </a:ext>
          </a:extLst>
        </xdr:cNvPr>
        <xdr:cNvSpPr txBox="1">
          <a:spLocks noChangeArrowheads="1"/>
        </xdr:cNvSpPr>
      </xdr:nvSpPr>
      <xdr:spPr bwMode="auto">
        <a:xfrm>
          <a:off x="142875" y="11687175"/>
          <a:ext cx="21145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 editAs="oneCell">
    <xdr:from>
      <xdr:col>1</xdr:col>
      <xdr:colOff>0</xdr:colOff>
      <xdr:row>1</xdr:row>
      <xdr:rowOff>1</xdr:rowOff>
    </xdr:from>
    <xdr:to>
      <xdr:col>13</xdr:col>
      <xdr:colOff>0</xdr:colOff>
      <xdr:row>1</xdr:row>
      <xdr:rowOff>1072831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9B7308-64A9-4874-9A68-D563FF960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96" y="57979"/>
          <a:ext cx="6609521" cy="1072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opLeftCell="A16" zoomScaleNormal="100" workbookViewId="0">
      <selection activeCell="N26" sqref="N26"/>
    </sheetView>
  </sheetViews>
  <sheetFormatPr defaultColWidth="12.28515625" defaultRowHeight="15" x14ac:dyDescent="0.3"/>
  <cols>
    <col min="1" max="2" width="1.7109375" style="2" customWidth="1"/>
    <col min="3" max="3" width="3.7109375" style="6" customWidth="1"/>
    <col min="4" max="4" width="3.7109375" style="2" customWidth="1"/>
    <col min="5" max="5" width="23.7109375" style="2" customWidth="1"/>
    <col min="6" max="10" width="10.7109375" style="2" customWidth="1"/>
    <col min="11" max="11" width="9.7109375" style="2" customWidth="1"/>
    <col min="12" max="12" width="10.7109375" style="2" customWidth="1"/>
    <col min="13" max="13" width="9.28515625" style="2" customWidth="1"/>
    <col min="14" max="14" width="3.7109375" style="2" customWidth="1"/>
    <col min="15" max="15" width="86" style="25" customWidth="1"/>
    <col min="16" max="16384" width="12.28515625" style="26"/>
  </cols>
  <sheetData>
    <row r="1" spans="1:15" ht="7.7" customHeight="1" x14ac:dyDescent="0.3">
      <c r="A1" s="1"/>
      <c r="B1" s="1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3.7" customHeight="1" x14ac:dyDescent="0.3">
      <c r="A2" s="1"/>
      <c r="B2" s="15"/>
      <c r="C2" s="30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5" ht="27" customHeight="1" x14ac:dyDescent="0.3">
      <c r="A3" s="1"/>
      <c r="B3" s="15"/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5" ht="27" customHeight="1" x14ac:dyDescent="0.3">
      <c r="A4" s="1"/>
      <c r="B4" s="15"/>
      <c r="C4" s="30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5" ht="18.2" customHeight="1" x14ac:dyDescent="0.3">
      <c r="A5" s="1"/>
      <c r="B5" s="1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2"/>
    </row>
    <row r="6" spans="1:15" ht="18.2" customHeight="1" x14ac:dyDescent="0.3">
      <c r="A6" s="1"/>
      <c r="B6" s="15"/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2"/>
    </row>
    <row r="7" spans="1:15" ht="13.7" customHeight="1" x14ac:dyDescent="0.3">
      <c r="A7" s="1"/>
      <c r="B7" s="15"/>
      <c r="C7" s="33"/>
      <c r="D7" s="16"/>
      <c r="E7" s="16"/>
      <c r="F7" s="16"/>
      <c r="G7" s="16"/>
      <c r="H7" s="16"/>
      <c r="I7" s="16"/>
      <c r="J7" s="16"/>
      <c r="K7" s="16"/>
      <c r="L7" s="16"/>
      <c r="M7" s="16"/>
      <c r="N7" s="32"/>
    </row>
    <row r="8" spans="1:15" ht="13.7" customHeight="1" x14ac:dyDescent="0.3">
      <c r="A8" s="1"/>
      <c r="B8" s="15"/>
      <c r="C8" s="33"/>
      <c r="D8" s="16"/>
      <c r="E8" s="16"/>
      <c r="F8" s="16"/>
      <c r="G8" s="16"/>
      <c r="H8" s="16"/>
      <c r="I8" s="16"/>
      <c r="J8" s="16"/>
      <c r="K8" s="16"/>
      <c r="L8" s="16"/>
      <c r="M8" s="16"/>
      <c r="N8" s="32"/>
    </row>
    <row r="9" spans="1:15" s="25" customFormat="1" ht="30" customHeight="1" x14ac:dyDescent="0.4">
      <c r="A9" s="1"/>
      <c r="B9" s="15"/>
      <c r="C9" s="35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2"/>
    </row>
    <row r="10" spans="1:15" s="25" customFormat="1" ht="61.7" customHeight="1" x14ac:dyDescent="0.3">
      <c r="A10" s="1"/>
      <c r="B10" s="15"/>
      <c r="C10" s="73" t="s">
        <v>17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</row>
    <row r="11" spans="1:15" s="25" customFormat="1" ht="37.700000000000003" customHeight="1" x14ac:dyDescent="0.4">
      <c r="A11" s="1"/>
      <c r="B11" s="15"/>
      <c r="C11" s="35" t="s">
        <v>12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15"/>
    </row>
    <row r="12" spans="1:15" s="25" customFormat="1" ht="18.75" x14ac:dyDescent="0.35">
      <c r="A12" s="1"/>
      <c r="B12" s="15"/>
      <c r="C12" s="38" t="s">
        <v>13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15"/>
    </row>
    <row r="13" spans="1:15" s="25" customFormat="1" ht="17.25" x14ac:dyDescent="0.35">
      <c r="A13" s="1"/>
      <c r="B13" s="15"/>
      <c r="C13" s="38" t="s">
        <v>14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15"/>
    </row>
    <row r="14" spans="1:15" s="25" customFormat="1" x14ac:dyDescent="0.3">
      <c r="A14" s="1"/>
      <c r="B14" s="15"/>
      <c r="C14" s="30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15"/>
    </row>
    <row r="15" spans="1:15" s="25" customFormat="1" ht="38.25" customHeight="1" x14ac:dyDescent="0.3">
      <c r="A15" s="1"/>
      <c r="B15" s="15"/>
      <c r="C15" s="30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15"/>
    </row>
    <row r="16" spans="1:15" s="25" customFormat="1" ht="17.25" x14ac:dyDescent="0.35">
      <c r="A16" s="1"/>
      <c r="B16" s="15"/>
      <c r="C16" s="30"/>
      <c r="D16" s="15"/>
      <c r="E16" s="39" t="s">
        <v>10</v>
      </c>
      <c r="F16" s="76"/>
      <c r="G16" s="77"/>
      <c r="H16" s="78"/>
      <c r="I16" s="16"/>
      <c r="J16" s="24"/>
      <c r="K16" s="15"/>
      <c r="L16" s="15"/>
      <c r="M16" s="15"/>
      <c r="N16" s="40"/>
      <c r="O16" s="27"/>
    </row>
    <row r="17" spans="1:14" s="25" customFormat="1" ht="6.95" customHeight="1" x14ac:dyDescent="0.3">
      <c r="A17" s="1"/>
      <c r="B17" s="15"/>
      <c r="C17" s="30"/>
      <c r="D17" s="15"/>
      <c r="E17" s="15"/>
      <c r="F17" s="15"/>
      <c r="G17" s="15"/>
      <c r="H17" s="15"/>
      <c r="I17" s="16"/>
      <c r="J17" s="15"/>
      <c r="K17" s="15"/>
      <c r="L17" s="15"/>
      <c r="M17" s="15"/>
      <c r="N17" s="15"/>
    </row>
    <row r="18" spans="1:14" s="25" customFormat="1" x14ac:dyDescent="0.3">
      <c r="A18" s="1"/>
      <c r="B18" s="15"/>
      <c r="C18" s="30"/>
      <c r="D18" s="67"/>
      <c r="E18" s="67"/>
      <c r="F18" s="68" t="s">
        <v>15</v>
      </c>
      <c r="G18" s="62"/>
      <c r="H18" s="62"/>
      <c r="I18" s="62"/>
      <c r="J18" s="62"/>
      <c r="K18" s="15"/>
      <c r="L18" s="16"/>
      <c r="M18" s="16"/>
      <c r="N18" s="15"/>
    </row>
    <row r="19" spans="1:14" s="25" customFormat="1" ht="30" customHeight="1" x14ac:dyDescent="0.3">
      <c r="A19" s="1"/>
      <c r="B19" s="15"/>
      <c r="C19" s="30"/>
      <c r="D19" s="41"/>
      <c r="E19" s="41" t="s">
        <v>0</v>
      </c>
      <c r="F19" s="71" t="s">
        <v>19</v>
      </c>
      <c r="G19" s="72"/>
      <c r="H19" s="71" t="s">
        <v>21</v>
      </c>
      <c r="I19" s="72"/>
      <c r="J19" s="66" t="s">
        <v>20</v>
      </c>
      <c r="K19" s="15"/>
      <c r="L19" s="16"/>
      <c r="M19" s="16"/>
      <c r="N19" s="15"/>
    </row>
    <row r="20" spans="1:14" s="25" customFormat="1" ht="15" customHeight="1" x14ac:dyDescent="0.3">
      <c r="A20" s="1"/>
      <c r="B20" s="15"/>
      <c r="C20" s="30"/>
      <c r="D20" s="42">
        <v>1</v>
      </c>
      <c r="E20" s="11"/>
      <c r="F20" s="11"/>
      <c r="G20" s="11"/>
      <c r="H20" s="11"/>
      <c r="I20" s="11"/>
      <c r="J20" s="43"/>
      <c r="K20" s="15"/>
      <c r="L20" s="16"/>
      <c r="M20" s="16"/>
      <c r="N20" s="15"/>
    </row>
    <row r="21" spans="1:14" s="25" customFormat="1" ht="15" customHeight="1" x14ac:dyDescent="0.3">
      <c r="A21" s="1"/>
      <c r="B21" s="15"/>
      <c r="C21" s="30"/>
      <c r="D21" s="42">
        <v>2</v>
      </c>
      <c r="E21" s="11"/>
      <c r="F21" s="11"/>
      <c r="G21" s="11"/>
      <c r="H21" s="11"/>
      <c r="I21" s="11"/>
      <c r="J21" s="43"/>
      <c r="K21" s="15"/>
      <c r="L21" s="16"/>
      <c r="M21" s="16"/>
      <c r="N21" s="15"/>
    </row>
    <row r="22" spans="1:14" s="25" customFormat="1" ht="15" customHeight="1" x14ac:dyDescent="0.3">
      <c r="A22" s="1"/>
      <c r="B22" s="15"/>
      <c r="C22" s="30"/>
      <c r="D22" s="42">
        <v>3</v>
      </c>
      <c r="E22" s="11"/>
      <c r="F22" s="11"/>
      <c r="G22" s="11"/>
      <c r="H22" s="11"/>
      <c r="I22" s="11"/>
      <c r="J22" s="43"/>
      <c r="K22" s="15"/>
      <c r="L22" s="15"/>
      <c r="M22" s="15"/>
      <c r="N22" s="15"/>
    </row>
    <row r="23" spans="1:14" s="25" customFormat="1" ht="15" customHeight="1" x14ac:dyDescent="0.3">
      <c r="A23" s="1"/>
      <c r="B23" s="15"/>
      <c r="C23" s="30"/>
      <c r="D23" s="42">
        <v>4</v>
      </c>
      <c r="E23" s="11"/>
      <c r="F23" s="11"/>
      <c r="G23" s="11"/>
      <c r="H23" s="11"/>
      <c r="I23" s="11"/>
      <c r="J23" s="43"/>
      <c r="K23" s="15"/>
      <c r="L23" s="15"/>
      <c r="M23" s="15"/>
      <c r="N23" s="15"/>
    </row>
    <row r="24" spans="1:14" s="25" customFormat="1" ht="15" customHeight="1" x14ac:dyDescent="0.3">
      <c r="A24" s="1"/>
      <c r="B24" s="15"/>
      <c r="C24" s="30"/>
      <c r="D24" s="42">
        <v>5</v>
      </c>
      <c r="E24" s="11"/>
      <c r="F24" s="11"/>
      <c r="G24" s="11"/>
      <c r="H24" s="11"/>
      <c r="I24" s="11"/>
      <c r="J24" s="43"/>
      <c r="K24" s="15"/>
      <c r="L24" s="15"/>
      <c r="M24" s="15"/>
      <c r="N24" s="15"/>
    </row>
    <row r="25" spans="1:14" s="25" customFormat="1" x14ac:dyDescent="0.3">
      <c r="A25" s="1"/>
      <c r="B25" s="15"/>
      <c r="C25" s="30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15"/>
    </row>
    <row r="26" spans="1:14" s="25" customFormat="1" x14ac:dyDescent="0.3">
      <c r="A26" s="1"/>
      <c r="B26" s="15"/>
      <c r="C26" s="3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15"/>
    </row>
    <row r="27" spans="1:14" s="25" customFormat="1" x14ac:dyDescent="0.3">
      <c r="A27" s="1"/>
      <c r="B27" s="15"/>
      <c r="C27" s="30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15"/>
    </row>
    <row r="28" spans="1:14" s="25" customFormat="1" x14ac:dyDescent="0.3">
      <c r="A28" s="1"/>
      <c r="B28" s="15"/>
      <c r="C28" s="30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15"/>
    </row>
    <row r="29" spans="1:14" s="25" customFormat="1" x14ac:dyDescent="0.3">
      <c r="A29" s="1"/>
      <c r="B29" s="15"/>
      <c r="C29" s="30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15"/>
    </row>
    <row r="30" spans="1:14" s="25" customFormat="1" x14ac:dyDescent="0.3">
      <c r="A30" s="1"/>
      <c r="B30" s="15"/>
      <c r="C30" s="30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15"/>
    </row>
    <row r="31" spans="1:14" s="25" customFormat="1" x14ac:dyDescent="0.3">
      <c r="A31" s="1"/>
      <c r="B31" s="15"/>
      <c r="C31" s="30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15"/>
    </row>
    <row r="32" spans="1:14" s="25" customFormat="1" ht="39.950000000000003" customHeight="1" x14ac:dyDescent="0.4">
      <c r="A32" s="1"/>
      <c r="B32" s="15"/>
      <c r="C32" s="45" t="s">
        <v>4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7"/>
    </row>
    <row r="33" spans="1:15" s="28" customFormat="1" ht="24.95" customHeight="1" x14ac:dyDescent="0.35">
      <c r="A33" s="7"/>
      <c r="B33" s="50"/>
      <c r="C33" s="48" t="s">
        <v>5</v>
      </c>
      <c r="D33" s="49"/>
      <c r="E33" s="49"/>
      <c r="F33" s="49"/>
      <c r="G33" s="49"/>
      <c r="H33" s="49"/>
      <c r="I33" s="49"/>
      <c r="J33" s="49"/>
      <c r="K33" s="50"/>
      <c r="L33" s="49"/>
      <c r="M33" s="49"/>
      <c r="N33" s="51"/>
    </row>
    <row r="34" spans="1:15" s="29" customFormat="1" ht="63" customHeight="1" x14ac:dyDescent="0.3">
      <c r="A34" s="7"/>
      <c r="B34" s="50"/>
      <c r="C34" s="73" t="s">
        <v>6</v>
      </c>
      <c r="D34" s="74"/>
      <c r="E34" s="74"/>
      <c r="F34" s="74"/>
      <c r="G34" s="74"/>
      <c r="H34" s="54" t="s">
        <v>7</v>
      </c>
      <c r="I34" s="52"/>
      <c r="J34" s="53"/>
      <c r="K34" s="69"/>
      <c r="L34" s="53"/>
      <c r="M34" s="53"/>
      <c r="N34" s="54"/>
      <c r="O34" s="28"/>
    </row>
    <row r="35" spans="1:15" s="29" customFormat="1" ht="30.95" customHeight="1" x14ac:dyDescent="0.35">
      <c r="A35" s="7"/>
      <c r="B35" s="50"/>
      <c r="C35" s="55" t="s">
        <v>1</v>
      </c>
      <c r="D35" s="55"/>
      <c r="E35" s="55"/>
      <c r="F35" s="55"/>
      <c r="G35" s="55"/>
      <c r="H35" s="56"/>
      <c r="I35" s="55"/>
      <c r="J35" s="55"/>
      <c r="K35" s="69"/>
      <c r="L35" s="55"/>
      <c r="M35" s="55"/>
      <c r="N35" s="56"/>
      <c r="O35" s="28"/>
    </row>
    <row r="36" spans="1:15" s="29" customFormat="1" ht="16.7" customHeight="1" x14ac:dyDescent="0.35">
      <c r="A36" s="7"/>
      <c r="B36" s="50"/>
      <c r="C36" s="57" t="s">
        <v>8</v>
      </c>
      <c r="D36" s="55"/>
      <c r="E36" s="55"/>
      <c r="F36" s="55"/>
      <c r="G36" s="55"/>
      <c r="H36" s="54" t="s">
        <v>23</v>
      </c>
      <c r="I36" s="55"/>
      <c r="J36" s="55"/>
      <c r="K36" s="69"/>
      <c r="L36" s="55"/>
      <c r="M36" s="55"/>
      <c r="N36" s="54"/>
      <c r="O36" s="28"/>
    </row>
    <row r="37" spans="1:15" s="29" customFormat="1" ht="16.7" customHeight="1" x14ac:dyDescent="0.35">
      <c r="A37" s="7"/>
      <c r="B37" s="50"/>
      <c r="C37" s="57" t="s">
        <v>9</v>
      </c>
      <c r="D37" s="55"/>
      <c r="E37" s="55"/>
      <c r="F37" s="55"/>
      <c r="G37" s="55"/>
      <c r="H37" s="54" t="s">
        <v>24</v>
      </c>
      <c r="I37" s="55"/>
      <c r="J37" s="55"/>
      <c r="K37" s="69"/>
      <c r="L37" s="55"/>
      <c r="M37" s="55"/>
      <c r="N37" s="54"/>
      <c r="O37" s="28"/>
    </row>
    <row r="38" spans="1:15" ht="16.7" customHeight="1" x14ac:dyDescent="0.35">
      <c r="A38" s="7"/>
      <c r="B38" s="50"/>
      <c r="C38" s="57" t="s">
        <v>2</v>
      </c>
      <c r="D38" s="38"/>
      <c r="E38" s="38"/>
      <c r="F38" s="38"/>
      <c r="G38" s="38"/>
      <c r="H38" s="54" t="s">
        <v>3</v>
      </c>
      <c r="I38" s="38"/>
      <c r="J38" s="38"/>
      <c r="K38" s="16"/>
      <c r="L38" s="38"/>
      <c r="M38" s="38"/>
      <c r="N38" s="54"/>
      <c r="O38" s="28"/>
    </row>
    <row r="39" spans="1:15" ht="16.7" customHeight="1" x14ac:dyDescent="0.35">
      <c r="A39" s="7"/>
      <c r="B39" s="50"/>
      <c r="C39" s="57"/>
      <c r="D39" s="38"/>
      <c r="E39" s="38"/>
      <c r="F39" s="38"/>
      <c r="G39" s="38"/>
      <c r="H39" s="38"/>
      <c r="I39" s="38"/>
      <c r="J39" s="38"/>
      <c r="K39" s="48" t="s">
        <v>25</v>
      </c>
      <c r="L39" s="38"/>
      <c r="M39" s="38"/>
      <c r="N39" s="49"/>
      <c r="O39" s="28"/>
    </row>
    <row r="40" spans="1:15" ht="16.7" customHeight="1" x14ac:dyDescent="0.35">
      <c r="A40" s="7"/>
      <c r="B40" s="50"/>
      <c r="C40" s="5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58"/>
      <c r="O40" s="28"/>
    </row>
    <row r="41" spans="1:15" s="28" customFormat="1" ht="9.1999999999999993" customHeight="1" x14ac:dyDescent="0.35">
      <c r="A41" s="7"/>
      <c r="B41" s="50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3"/>
    </row>
    <row r="42" spans="1:15" s="28" customFormat="1" ht="399.9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</sheetData>
  <sheetProtection password="8E71" sheet="1" objects="1" scenarios="1"/>
  <mergeCells count="5">
    <mergeCell ref="F19:G19"/>
    <mergeCell ref="H19:I19"/>
    <mergeCell ref="C34:G34"/>
    <mergeCell ref="C10:N10"/>
    <mergeCell ref="F16:H16"/>
  </mergeCells>
  <phoneticPr fontId="0" type="noConversion"/>
  <dataValidations count="2">
    <dataValidation allowBlank="1" sqref="N5:N9 N1:N2 N35 N41:N65536 D1:M9 C42:M65536 C35 C37:C40 H35 O25:IV65536 P1:IV17 N18:IV24 O1:O15 K25:K32 D25:J33 C1:C32 A1:B1048576 D35:G40 I35:J40 H39:H40 L35:M38 K39:M40 L25:N33 D11:N15" xr:uid="{00000000-0002-0000-0000-000000000000}"/>
    <dataValidation allowBlank="1" showInputMessage="1" sqref="D17:E17 L18:M24 H19:H24 D18:D24 E18:F19 E16 J18:J24 E20:I23 E24:G24 I24 F16:O17" xr:uid="{00000000-0002-0000-0000-000001000000}"/>
  </dataValidations>
  <hyperlinks>
    <hyperlink ref="H38" r:id="rId1" display="mailto:info@megazyme.com" xr:uid="{00000000-0004-0000-0000-000000000000}"/>
    <hyperlink ref="H34" r:id="rId2" display="http://www.megazyme.com/" xr:uid="{00000000-0004-0000-0000-000001000000}"/>
    <hyperlink ref="H37" r:id="rId3" xr:uid="{00000000-0004-0000-0000-000002000000}"/>
    <hyperlink ref="H36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5"/>
  <headerFooter alignWithMargins="0">
    <oddFooter>&amp;LPrinted on &amp;D, Page &amp;P of &amp;N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51"/>
  <sheetViews>
    <sheetView tabSelected="1" zoomScale="115" zoomScaleNormal="115" workbookViewId="0">
      <selection activeCell="N10" sqref="N10"/>
    </sheetView>
  </sheetViews>
  <sheetFormatPr defaultColWidth="12.28515625" defaultRowHeight="15" x14ac:dyDescent="0.3"/>
  <cols>
    <col min="1" max="1" width="0.7109375" style="2" customWidth="1"/>
    <col min="2" max="2" width="8.7109375" style="2" customWidth="1"/>
    <col min="3" max="3" width="3.42578125" style="2" customWidth="1"/>
    <col min="4" max="4" width="26.85546875" style="2" customWidth="1"/>
    <col min="5" max="8" width="10.7109375" style="2" customWidth="1"/>
    <col min="9" max="11" width="10.7109375" style="2" hidden="1" customWidth="1"/>
    <col min="12" max="13" width="8.7109375" style="2" customWidth="1"/>
    <col min="14" max="15" width="79.42578125" style="10" customWidth="1"/>
    <col min="16" max="53" width="79.42578125" style="2" customWidth="1"/>
    <col min="54" max="16384" width="12.28515625" style="2"/>
  </cols>
  <sheetData>
    <row r="1" spans="1:53" ht="4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90.75" customHeigh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ht="15" customHeight="1" x14ac:dyDescent="0.3">
      <c r="A3" s="1"/>
      <c r="B3" s="3"/>
      <c r="C3" s="3"/>
      <c r="D3" s="3"/>
      <c r="E3" s="15"/>
      <c r="F3" s="15"/>
      <c r="G3" s="16"/>
      <c r="H3" s="16"/>
      <c r="I3" s="16"/>
      <c r="J3" s="15"/>
      <c r="K3" s="15"/>
      <c r="L3" s="4"/>
      <c r="M3" s="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</row>
    <row r="4" spans="1:53" x14ac:dyDescent="0.3">
      <c r="A4" s="1"/>
      <c r="B4" s="3"/>
      <c r="C4" s="3"/>
      <c r="D4" s="70" t="s">
        <v>22</v>
      </c>
      <c r="E4" s="82"/>
      <c r="F4" s="83"/>
      <c r="G4" s="83"/>
      <c r="H4" s="83"/>
      <c r="I4" s="84"/>
      <c r="J4" s="24"/>
      <c r="K4" s="24"/>
      <c r="L4" s="3"/>
      <c r="M4" s="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15.2" customHeight="1" x14ac:dyDescent="0.3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s="21" customFormat="1" x14ac:dyDescent="0.2">
      <c r="A6" s="17"/>
      <c r="B6" s="18"/>
      <c r="C6" s="20"/>
      <c r="D6" s="60"/>
      <c r="E6" s="81" t="s">
        <v>15</v>
      </c>
      <c r="F6" s="81"/>
      <c r="G6" s="81"/>
      <c r="H6" s="81"/>
      <c r="I6" s="81"/>
      <c r="J6" s="61"/>
      <c r="K6" s="61"/>
      <c r="L6" s="62"/>
      <c r="M6" s="20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s="21" customFormat="1" ht="30" x14ac:dyDescent="0.2">
      <c r="A7" s="17" t="s">
        <v>18</v>
      </c>
      <c r="B7" s="18"/>
      <c r="C7" s="19"/>
      <c r="D7" s="63" t="s">
        <v>0</v>
      </c>
      <c r="E7" s="79" t="s">
        <v>19</v>
      </c>
      <c r="F7" s="80"/>
      <c r="G7" s="79" t="s">
        <v>21</v>
      </c>
      <c r="H7" s="80"/>
      <c r="I7" s="64" t="s">
        <v>16</v>
      </c>
      <c r="J7" s="64" t="s">
        <v>16</v>
      </c>
      <c r="K7" s="65" t="s">
        <v>20</v>
      </c>
      <c r="L7" s="66" t="s">
        <v>20</v>
      </c>
      <c r="M7" s="20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3" x14ac:dyDescent="0.3">
      <c r="A8" s="1"/>
      <c r="B8" s="3"/>
      <c r="C8" s="22">
        <v>1</v>
      </c>
      <c r="D8" s="8"/>
      <c r="E8" s="11"/>
      <c r="F8" s="11"/>
      <c r="G8" s="11"/>
      <c r="H8" s="11"/>
      <c r="I8" s="12" t="str">
        <f>IF(COUNT(E8:F8)=0,"",AVERAGE(E8:F8))</f>
        <v/>
      </c>
      <c r="J8" s="12" t="str">
        <f>IF(COUNT(G8:H8)=0,"",AVERAGE(G8:H8))</f>
        <v/>
      </c>
      <c r="K8" s="12" t="str">
        <f>IF(OR(I8="",J8=""),"",((I8/J8)*(6.15/9.2)*100))</f>
        <v/>
      </c>
      <c r="L8" s="13" t="str">
        <f>K8</f>
        <v/>
      </c>
      <c r="M8" s="3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x14ac:dyDescent="0.3">
      <c r="A9" s="1"/>
      <c r="B9" s="3"/>
      <c r="C9" s="22">
        <v>2</v>
      </c>
      <c r="D9" s="8"/>
      <c r="E9" s="11"/>
      <c r="F9" s="11"/>
      <c r="G9" s="11"/>
      <c r="H9" s="11"/>
      <c r="I9" s="12" t="str">
        <f>IF(COUNT(E9:F9)=0,"",AVERAGE(E9:F9))</f>
        <v/>
      </c>
      <c r="J9" s="12" t="str">
        <f>IF(COUNT(G9:H9)=0,"",AVERAGE(G9:H9))</f>
        <v/>
      </c>
      <c r="K9" s="12" t="str">
        <f>IF(OR(I9="",J9=""),"",((I9/J9)*(6.15/9.2)*100))</f>
        <v/>
      </c>
      <c r="L9" s="13" t="str">
        <f t="shared" ref="L9:L47" si="0">K9</f>
        <v/>
      </c>
      <c r="M9" s="3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x14ac:dyDescent="0.3">
      <c r="A10" s="1"/>
      <c r="B10" s="3"/>
      <c r="C10" s="22">
        <v>3</v>
      </c>
      <c r="D10" s="8"/>
      <c r="E10" s="11"/>
      <c r="F10" s="11"/>
      <c r="G10" s="11"/>
      <c r="H10" s="11"/>
      <c r="I10" s="12" t="str">
        <f>IF(COUNT(E10:F10)=0,"",AVERAGE(E10:F10))</f>
        <v/>
      </c>
      <c r="J10" s="12" t="str">
        <f>IF(COUNT(G10:H10)=0,"",AVERAGE(G10:H10))</f>
        <v/>
      </c>
      <c r="K10" s="12" t="str">
        <f>IF(OR(I10="",J10=""),"",((I10/J10)*(6.15/9.2)*100))</f>
        <v/>
      </c>
      <c r="L10" s="13" t="str">
        <f t="shared" si="0"/>
        <v/>
      </c>
      <c r="M10" s="3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53" x14ac:dyDescent="0.3">
      <c r="A11" s="1"/>
      <c r="B11" s="3"/>
      <c r="C11" s="22">
        <v>4</v>
      </c>
      <c r="D11" s="8"/>
      <c r="E11" s="11"/>
      <c r="F11" s="11"/>
      <c r="G11" s="11"/>
      <c r="H11" s="11"/>
      <c r="I11" s="12" t="str">
        <f>IF(COUNT(E11:F11)=0,"",AVERAGE(E11:F11))</f>
        <v/>
      </c>
      <c r="J11" s="12" t="str">
        <f>IF(COUNT(G11:H11)=0,"",AVERAGE(G11:H11))</f>
        <v/>
      </c>
      <c r="K11" s="12" t="str">
        <f>IF(OR(I11="",J11=""),"",((I11/J11)*(6.15/9.2)*100))</f>
        <v/>
      </c>
      <c r="L11" s="13" t="str">
        <f t="shared" si="0"/>
        <v/>
      </c>
      <c r="M11" s="3"/>
      <c r="N11" s="23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x14ac:dyDescent="0.3">
      <c r="A12" s="1"/>
      <c r="B12" s="3"/>
      <c r="C12" s="22">
        <v>5</v>
      </c>
      <c r="D12" s="8"/>
      <c r="E12" s="11"/>
      <c r="F12" s="11"/>
      <c r="G12" s="11"/>
      <c r="H12" s="11"/>
      <c r="I12" s="12" t="str">
        <f>IF(COUNT(E12:F12)=0,"",AVERAGE(E12:F12))</f>
        <v/>
      </c>
      <c r="J12" s="12" t="str">
        <f>IF(COUNT(G12:H12)=0,"",AVERAGE(G12:H12))</f>
        <v/>
      </c>
      <c r="K12" s="12" t="str">
        <f>IF(OR(I12="",J12=""),"",((I12/J12)*(6.15/9.2)*100))</f>
        <v/>
      </c>
      <c r="L12" s="13" t="str">
        <f t="shared" si="0"/>
        <v/>
      </c>
      <c r="M12" s="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x14ac:dyDescent="0.3">
      <c r="A13" s="1"/>
      <c r="B13" s="3"/>
      <c r="C13" s="22">
        <v>6</v>
      </c>
      <c r="D13" s="8"/>
      <c r="E13" s="11"/>
      <c r="F13" s="11"/>
      <c r="G13" s="11"/>
      <c r="H13" s="11"/>
      <c r="I13" s="12" t="str">
        <f>IF(COUNT(E13:F13)=0,"",AVERAGE(E13:F13))</f>
        <v/>
      </c>
      <c r="J13" s="12" t="str">
        <f>IF(COUNT(G13:H13)=0,"",AVERAGE(G13:H13))</f>
        <v/>
      </c>
      <c r="K13" s="12" t="str">
        <f>IF(OR(I13="",J13=""),"",((I13/J13)*(6.15/9.2)*100))</f>
        <v/>
      </c>
      <c r="L13" s="13" t="str">
        <f t="shared" si="0"/>
        <v/>
      </c>
      <c r="M13" s="3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x14ac:dyDescent="0.3">
      <c r="A14" s="1"/>
      <c r="B14" s="3"/>
      <c r="C14" s="22">
        <v>7</v>
      </c>
      <c r="D14" s="8"/>
      <c r="E14" s="11"/>
      <c r="F14" s="11"/>
      <c r="G14" s="11"/>
      <c r="H14" s="11"/>
      <c r="I14" s="12" t="str">
        <f>IF(COUNT(E14:F14)=0,"",AVERAGE(E14:F14))</f>
        <v/>
      </c>
      <c r="J14" s="12" t="str">
        <f>IF(COUNT(G14:H14)=0,"",AVERAGE(G14:H14))</f>
        <v/>
      </c>
      <c r="K14" s="12" t="str">
        <f>IF(OR(I14="",J14=""),"",((I14/J14)*(6.15/9.2)*100))</f>
        <v/>
      </c>
      <c r="L14" s="13" t="str">
        <f t="shared" si="0"/>
        <v/>
      </c>
      <c r="M14" s="3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x14ac:dyDescent="0.3">
      <c r="A15" s="1"/>
      <c r="B15" s="3"/>
      <c r="C15" s="22">
        <v>8</v>
      </c>
      <c r="D15" s="8"/>
      <c r="E15" s="11"/>
      <c r="F15" s="11"/>
      <c r="G15" s="11"/>
      <c r="H15" s="11"/>
      <c r="I15" s="12" t="str">
        <f>IF(COUNT(E15:F15)=0,"",AVERAGE(E15:F15))</f>
        <v/>
      </c>
      <c r="J15" s="12" t="str">
        <f>IF(COUNT(G15:H15)=0,"",AVERAGE(G15:H15))</f>
        <v/>
      </c>
      <c r="K15" s="12" t="str">
        <f>IF(OR(I15="",J15=""),"",((I15/J15)*(6.15/9.2)*100))</f>
        <v/>
      </c>
      <c r="L15" s="13" t="str">
        <f t="shared" si="0"/>
        <v/>
      </c>
      <c r="M15" s="3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x14ac:dyDescent="0.3">
      <c r="A16" s="1"/>
      <c r="B16" s="3"/>
      <c r="C16" s="22">
        <v>9</v>
      </c>
      <c r="D16" s="8"/>
      <c r="E16" s="11"/>
      <c r="F16" s="11"/>
      <c r="G16" s="11"/>
      <c r="H16" s="11"/>
      <c r="I16" s="12" t="str">
        <f>IF(COUNT(E16:F16)=0,"",AVERAGE(E16:F16))</f>
        <v/>
      </c>
      <c r="J16" s="12" t="str">
        <f>IF(COUNT(G16:H16)=0,"",AVERAGE(G16:H16))</f>
        <v/>
      </c>
      <c r="K16" s="12" t="str">
        <f>IF(OR(I16="",J16=""),"",((I16/J16)*(6.15/9.2)*100))</f>
        <v/>
      </c>
      <c r="L16" s="13" t="str">
        <f t="shared" si="0"/>
        <v/>
      </c>
      <c r="M16" s="3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x14ac:dyDescent="0.3">
      <c r="A17" s="1"/>
      <c r="B17" s="3"/>
      <c r="C17" s="22">
        <v>10</v>
      </c>
      <c r="D17" s="8"/>
      <c r="E17" s="11"/>
      <c r="F17" s="11"/>
      <c r="G17" s="11"/>
      <c r="H17" s="11"/>
      <c r="I17" s="12" t="str">
        <f>IF(COUNT(E17:F17)=0,"",AVERAGE(E17:F17))</f>
        <v/>
      </c>
      <c r="J17" s="12" t="str">
        <f>IF(COUNT(G17:H17)=0,"",AVERAGE(G17:H17))</f>
        <v/>
      </c>
      <c r="K17" s="12" t="str">
        <f>IF(OR(I17="",J17=""),"",((I17/J17)*(6.15/9.2)*100))</f>
        <v/>
      </c>
      <c r="L17" s="13" t="str">
        <f t="shared" si="0"/>
        <v/>
      </c>
      <c r="M17" s="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x14ac:dyDescent="0.3">
      <c r="A18" s="1"/>
      <c r="B18" s="3"/>
      <c r="C18" s="22">
        <v>11</v>
      </c>
      <c r="D18" s="8"/>
      <c r="E18" s="11"/>
      <c r="F18" s="11"/>
      <c r="G18" s="11"/>
      <c r="H18" s="11"/>
      <c r="I18" s="12" t="str">
        <f>IF(COUNT(E18:F18)=0,"",AVERAGE(E18:F18))</f>
        <v/>
      </c>
      <c r="J18" s="12" t="str">
        <f>IF(COUNT(G18:H18)=0,"",AVERAGE(G18:H18))</f>
        <v/>
      </c>
      <c r="K18" s="12" t="str">
        <f>IF(OR(I18="",J18=""),"",((I18/J18)*(6.15/9.2)*100))</f>
        <v/>
      </c>
      <c r="L18" s="13" t="str">
        <f t="shared" si="0"/>
        <v/>
      </c>
      <c r="M18" s="3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3" x14ac:dyDescent="0.3">
      <c r="A19" s="1"/>
      <c r="B19" s="3"/>
      <c r="C19" s="22">
        <v>12</v>
      </c>
      <c r="D19" s="8"/>
      <c r="E19" s="11"/>
      <c r="F19" s="11"/>
      <c r="G19" s="11"/>
      <c r="H19" s="11"/>
      <c r="I19" s="12" t="str">
        <f>IF(COUNT(E19:F19)=0,"",AVERAGE(E19:F19))</f>
        <v/>
      </c>
      <c r="J19" s="12" t="str">
        <f>IF(COUNT(G19:H19)=0,"",AVERAGE(G19:H19))</f>
        <v/>
      </c>
      <c r="K19" s="12" t="str">
        <f>IF(OR(I19="",J19=""),"",((I19/J19)*(6.15/9.2)*100))</f>
        <v/>
      </c>
      <c r="L19" s="13" t="str">
        <f t="shared" si="0"/>
        <v/>
      </c>
      <c r="M19" s="3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x14ac:dyDescent="0.3">
      <c r="A20" s="1"/>
      <c r="B20" s="3"/>
      <c r="C20" s="22">
        <v>13</v>
      </c>
      <c r="D20" s="8"/>
      <c r="E20" s="11"/>
      <c r="F20" s="11"/>
      <c r="G20" s="11"/>
      <c r="H20" s="11"/>
      <c r="I20" s="12" t="str">
        <f>IF(COUNT(E20:F20)=0,"",AVERAGE(E20:F20))</f>
        <v/>
      </c>
      <c r="J20" s="12" t="str">
        <f>IF(COUNT(G20:H20)=0,"",AVERAGE(G20:H20))</f>
        <v/>
      </c>
      <c r="K20" s="12" t="str">
        <f>IF(OR(I20="",J20=""),"",((I20/J20)*(6.15/9.2)*100))</f>
        <v/>
      </c>
      <c r="L20" s="13" t="str">
        <f t="shared" si="0"/>
        <v/>
      </c>
      <c r="M20" s="3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 x14ac:dyDescent="0.3">
      <c r="A21" s="1"/>
      <c r="B21" s="3"/>
      <c r="C21" s="22">
        <v>14</v>
      </c>
      <c r="D21" s="8"/>
      <c r="E21" s="11"/>
      <c r="F21" s="11"/>
      <c r="G21" s="11"/>
      <c r="H21" s="11"/>
      <c r="I21" s="12" t="str">
        <f>IF(COUNT(E21:F21)=0,"",AVERAGE(E21:F21))</f>
        <v/>
      </c>
      <c r="J21" s="12" t="str">
        <f>IF(COUNT(G21:H21)=0,"",AVERAGE(G21:H21))</f>
        <v/>
      </c>
      <c r="K21" s="12" t="str">
        <f>IF(OR(I21="",J21=""),"",((I21/J21)*(6.15/9.2)*100))</f>
        <v/>
      </c>
      <c r="L21" s="13" t="str">
        <f t="shared" si="0"/>
        <v/>
      </c>
      <c r="M21" s="3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3" x14ac:dyDescent="0.3">
      <c r="A22" s="1"/>
      <c r="B22" s="3"/>
      <c r="C22" s="22">
        <v>15</v>
      </c>
      <c r="D22" s="8"/>
      <c r="E22" s="11"/>
      <c r="F22" s="11"/>
      <c r="G22" s="11"/>
      <c r="H22" s="11"/>
      <c r="I22" s="12" t="str">
        <f>IF(COUNT(E22:F22)=0,"",AVERAGE(E22:F22))</f>
        <v/>
      </c>
      <c r="J22" s="12" t="str">
        <f>IF(COUNT(G22:H22)=0,"",AVERAGE(G22:H22))</f>
        <v/>
      </c>
      <c r="K22" s="12" t="str">
        <f>IF(OR(I22="",J22=""),"",((I22/J22)*(6.15/9.2)*100))</f>
        <v/>
      </c>
      <c r="L22" s="13" t="str">
        <f t="shared" si="0"/>
        <v/>
      </c>
      <c r="M22" s="3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x14ac:dyDescent="0.3">
      <c r="A23" s="1"/>
      <c r="B23" s="3"/>
      <c r="C23" s="22">
        <v>16</v>
      </c>
      <c r="D23" s="8"/>
      <c r="E23" s="11"/>
      <c r="F23" s="11"/>
      <c r="G23" s="11"/>
      <c r="H23" s="11"/>
      <c r="I23" s="12" t="str">
        <f>IF(COUNT(E23:F23)=0,"",AVERAGE(E23:F23))</f>
        <v/>
      </c>
      <c r="J23" s="12" t="str">
        <f>IF(COUNT(G23:H23)=0,"",AVERAGE(G23:H23))</f>
        <v/>
      </c>
      <c r="K23" s="12" t="str">
        <f>IF(OR(I23="",J23=""),"",((I23/J23)*(6.15/9.2)*100))</f>
        <v/>
      </c>
      <c r="L23" s="13" t="str">
        <f t="shared" si="0"/>
        <v/>
      </c>
      <c r="M23" s="3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x14ac:dyDescent="0.3">
      <c r="A24" s="1"/>
      <c r="B24" s="3"/>
      <c r="C24" s="22">
        <v>17</v>
      </c>
      <c r="D24" s="8"/>
      <c r="E24" s="11"/>
      <c r="F24" s="11"/>
      <c r="G24" s="11"/>
      <c r="H24" s="11"/>
      <c r="I24" s="12" t="str">
        <f>IF(COUNT(E24:F24)=0,"",AVERAGE(E24:F24))</f>
        <v/>
      </c>
      <c r="J24" s="12" t="str">
        <f>IF(COUNT(G24:H24)=0,"",AVERAGE(G24:H24))</f>
        <v/>
      </c>
      <c r="K24" s="12" t="str">
        <f>IF(OR(I24="",J24=""),"",((I24/J24)*(6.15/9.2)*100))</f>
        <v/>
      </c>
      <c r="L24" s="13" t="str">
        <f t="shared" si="0"/>
        <v/>
      </c>
      <c r="M24" s="3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x14ac:dyDescent="0.3">
      <c r="A25" s="1"/>
      <c r="B25" s="3"/>
      <c r="C25" s="22">
        <v>18</v>
      </c>
      <c r="D25" s="8"/>
      <c r="E25" s="11"/>
      <c r="F25" s="11"/>
      <c r="G25" s="11"/>
      <c r="H25" s="11"/>
      <c r="I25" s="12" t="str">
        <f>IF(COUNT(E25:F25)=0,"",AVERAGE(E25:F25))</f>
        <v/>
      </c>
      <c r="J25" s="12" t="str">
        <f>IF(COUNT(G25:H25)=0,"",AVERAGE(G25:H25))</f>
        <v/>
      </c>
      <c r="K25" s="12" t="str">
        <f>IF(OR(I25="",J25=""),"",((I25/J25)*(6.15/9.2)*100))</f>
        <v/>
      </c>
      <c r="L25" s="13" t="str">
        <f t="shared" si="0"/>
        <v/>
      </c>
      <c r="M25" s="3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  <row r="26" spans="1:53" x14ac:dyDescent="0.3">
      <c r="A26" s="1"/>
      <c r="B26" s="3"/>
      <c r="C26" s="22">
        <v>19</v>
      </c>
      <c r="D26" s="8"/>
      <c r="E26" s="11"/>
      <c r="F26" s="11"/>
      <c r="G26" s="11"/>
      <c r="H26" s="11"/>
      <c r="I26" s="12" t="str">
        <f>IF(COUNT(E26:F26)=0,"",AVERAGE(E26:F26))</f>
        <v/>
      </c>
      <c r="J26" s="12" t="str">
        <f>IF(COUNT(G26:H26)=0,"",AVERAGE(G26:H26))</f>
        <v/>
      </c>
      <c r="K26" s="12" t="str">
        <f>IF(OR(I26="",J26=""),"",((I26/J26)*(6.15/9.2)*100))</f>
        <v/>
      </c>
      <c r="L26" s="13" t="str">
        <f t="shared" si="0"/>
        <v/>
      </c>
      <c r="M26" s="3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</row>
    <row r="27" spans="1:53" x14ac:dyDescent="0.3">
      <c r="A27" s="1"/>
      <c r="B27" s="3"/>
      <c r="C27" s="22">
        <v>20</v>
      </c>
      <c r="D27" s="8"/>
      <c r="E27" s="11"/>
      <c r="F27" s="11"/>
      <c r="G27" s="11"/>
      <c r="H27" s="11"/>
      <c r="I27" s="12" t="str">
        <f>IF(COUNT(E27:F27)=0,"",AVERAGE(E27:F27))</f>
        <v/>
      </c>
      <c r="J27" s="12" t="str">
        <f>IF(COUNT(G27:H27)=0,"",AVERAGE(G27:H27))</f>
        <v/>
      </c>
      <c r="K27" s="12" t="str">
        <f>IF(OR(I27="",J27=""),"",((I27/J27)*(6.15/9.2)*100))</f>
        <v/>
      </c>
      <c r="L27" s="13" t="str">
        <f t="shared" si="0"/>
        <v/>
      </c>
      <c r="M27" s="3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</row>
    <row r="28" spans="1:53" x14ac:dyDescent="0.3">
      <c r="A28" s="1"/>
      <c r="B28" s="3"/>
      <c r="C28" s="22">
        <v>21</v>
      </c>
      <c r="D28" s="8"/>
      <c r="E28" s="11"/>
      <c r="F28" s="11"/>
      <c r="G28" s="11"/>
      <c r="H28" s="11"/>
      <c r="I28" s="12" t="str">
        <f>IF(COUNT(E28:F28)=0,"",AVERAGE(E28:F28))</f>
        <v/>
      </c>
      <c r="J28" s="12" t="str">
        <f>IF(COUNT(G28:H28)=0,"",AVERAGE(G28:H28))</f>
        <v/>
      </c>
      <c r="K28" s="12" t="str">
        <f>IF(OR(I28="",J28=""),"",((I28/J28)*(6.15/9.2)*100))</f>
        <v/>
      </c>
      <c r="L28" s="13" t="str">
        <f t="shared" si="0"/>
        <v/>
      </c>
      <c r="M28" s="3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</row>
    <row r="29" spans="1:53" x14ac:dyDescent="0.3">
      <c r="A29" s="1"/>
      <c r="B29" s="3"/>
      <c r="C29" s="22">
        <v>22</v>
      </c>
      <c r="D29" s="8"/>
      <c r="E29" s="11"/>
      <c r="F29" s="11"/>
      <c r="G29" s="11"/>
      <c r="H29" s="11"/>
      <c r="I29" s="12" t="str">
        <f>IF(COUNT(E29:F29)=0,"",AVERAGE(E29:F29))</f>
        <v/>
      </c>
      <c r="J29" s="12" t="str">
        <f>IF(COUNT(G29:H29)=0,"",AVERAGE(G29:H29))</f>
        <v/>
      </c>
      <c r="K29" s="12" t="str">
        <f>IF(OR(I29="",J29=""),"",((I29/J29)*(6.15/9.2)*100))</f>
        <v/>
      </c>
      <c r="L29" s="13" t="str">
        <f t="shared" si="0"/>
        <v/>
      </c>
      <c r="M29" s="3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</row>
    <row r="30" spans="1:53" x14ac:dyDescent="0.3">
      <c r="A30" s="1"/>
      <c r="B30" s="3"/>
      <c r="C30" s="22">
        <v>23</v>
      </c>
      <c r="D30" s="8"/>
      <c r="E30" s="11"/>
      <c r="F30" s="11"/>
      <c r="G30" s="11"/>
      <c r="H30" s="11"/>
      <c r="I30" s="12" t="str">
        <f>IF(COUNT(E30:F30)=0,"",AVERAGE(E30:F30))</f>
        <v/>
      </c>
      <c r="J30" s="12" t="str">
        <f>IF(COUNT(G30:H30)=0,"",AVERAGE(G30:H30))</f>
        <v/>
      </c>
      <c r="K30" s="12" t="str">
        <f>IF(OR(I30="",J30=""),"",((I30/J30)*(6.15/9.2)*100))</f>
        <v/>
      </c>
      <c r="L30" s="13" t="str">
        <f t="shared" si="0"/>
        <v/>
      </c>
      <c r="M30" s="3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</row>
    <row r="31" spans="1:53" x14ac:dyDescent="0.3">
      <c r="A31" s="1"/>
      <c r="B31" s="3"/>
      <c r="C31" s="22">
        <v>24</v>
      </c>
      <c r="D31" s="8"/>
      <c r="E31" s="11"/>
      <c r="F31" s="11"/>
      <c r="G31" s="11"/>
      <c r="H31" s="11"/>
      <c r="I31" s="12" t="str">
        <f>IF(COUNT(E31:F31)=0,"",AVERAGE(E31:F31))</f>
        <v/>
      </c>
      <c r="J31" s="12" t="str">
        <f>IF(COUNT(G31:H31)=0,"",AVERAGE(G31:H31))</f>
        <v/>
      </c>
      <c r="K31" s="12" t="str">
        <f>IF(OR(I31="",J31=""),"",((I31/J31)*(6.15/9.2)*100))</f>
        <v/>
      </c>
      <c r="L31" s="13" t="str">
        <f t="shared" si="0"/>
        <v/>
      </c>
      <c r="M31" s="3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</row>
    <row r="32" spans="1:53" x14ac:dyDescent="0.3">
      <c r="A32" s="1"/>
      <c r="B32" s="3"/>
      <c r="C32" s="22">
        <v>25</v>
      </c>
      <c r="D32" s="8"/>
      <c r="E32" s="11"/>
      <c r="F32" s="11"/>
      <c r="G32" s="11"/>
      <c r="H32" s="11"/>
      <c r="I32" s="12" t="str">
        <f>IF(COUNT(E32:F32)=0,"",AVERAGE(E32:F32))</f>
        <v/>
      </c>
      <c r="J32" s="12" t="str">
        <f>IF(COUNT(G32:H32)=0,"",AVERAGE(G32:H32))</f>
        <v/>
      </c>
      <c r="K32" s="12" t="str">
        <f>IF(OR(I32="",J32=""),"",((I32/J32)*(6.15/9.2)*100))</f>
        <v/>
      </c>
      <c r="L32" s="13" t="str">
        <f t="shared" si="0"/>
        <v/>
      </c>
      <c r="M32" s="3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</row>
    <row r="33" spans="1:53" x14ac:dyDescent="0.3">
      <c r="A33" s="1"/>
      <c r="B33" s="3"/>
      <c r="C33" s="22">
        <v>26</v>
      </c>
      <c r="D33" s="8"/>
      <c r="E33" s="11"/>
      <c r="F33" s="11"/>
      <c r="G33" s="11"/>
      <c r="H33" s="11"/>
      <c r="I33" s="12" t="str">
        <f>IF(COUNT(E33:F33)=0,"",AVERAGE(E33:F33))</f>
        <v/>
      </c>
      <c r="J33" s="12" t="str">
        <f>IF(COUNT(G33:H33)=0,"",AVERAGE(G33:H33))</f>
        <v/>
      </c>
      <c r="K33" s="12" t="str">
        <f>IF(OR(I33="",J33=""),"",((I33/J33)*(6.15/9.2)*100))</f>
        <v/>
      </c>
      <c r="L33" s="13" t="str">
        <f t="shared" si="0"/>
        <v/>
      </c>
      <c r="M33" s="3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</row>
    <row r="34" spans="1:53" x14ac:dyDescent="0.3">
      <c r="A34" s="1"/>
      <c r="B34" s="3"/>
      <c r="C34" s="22">
        <v>27</v>
      </c>
      <c r="D34" s="8"/>
      <c r="E34" s="11"/>
      <c r="F34" s="11"/>
      <c r="G34" s="11"/>
      <c r="H34" s="11"/>
      <c r="I34" s="12" t="str">
        <f>IF(COUNT(E34:F34)=0,"",AVERAGE(E34:F34))</f>
        <v/>
      </c>
      <c r="J34" s="12" t="str">
        <f>IF(COUNT(G34:H34)=0,"",AVERAGE(G34:H34))</f>
        <v/>
      </c>
      <c r="K34" s="12" t="str">
        <f>IF(OR(I34="",J34=""),"",((I34/J34)*(6.15/9.2)*100))</f>
        <v/>
      </c>
      <c r="L34" s="13" t="str">
        <f t="shared" si="0"/>
        <v/>
      </c>
      <c r="M34" s="3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</row>
    <row r="35" spans="1:53" x14ac:dyDescent="0.3">
      <c r="A35" s="1"/>
      <c r="B35" s="3"/>
      <c r="C35" s="22">
        <v>28</v>
      </c>
      <c r="D35" s="8"/>
      <c r="E35" s="11"/>
      <c r="F35" s="11"/>
      <c r="G35" s="11"/>
      <c r="H35" s="11"/>
      <c r="I35" s="12" t="str">
        <f>IF(COUNT(E35:F35)=0,"",AVERAGE(E35:F35))</f>
        <v/>
      </c>
      <c r="J35" s="12" t="str">
        <f>IF(COUNT(G35:H35)=0,"",AVERAGE(G35:H35))</f>
        <v/>
      </c>
      <c r="K35" s="12" t="str">
        <f>IF(OR(I35="",J35=""),"",((I35/J35)*(6.15/9.2)*100))</f>
        <v/>
      </c>
      <c r="L35" s="13" t="str">
        <f t="shared" si="0"/>
        <v/>
      </c>
      <c r="M35" s="3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</row>
    <row r="36" spans="1:53" x14ac:dyDescent="0.3">
      <c r="A36" s="1"/>
      <c r="B36" s="3"/>
      <c r="C36" s="22">
        <v>29</v>
      </c>
      <c r="D36" s="8"/>
      <c r="E36" s="11"/>
      <c r="F36" s="11"/>
      <c r="G36" s="11"/>
      <c r="H36" s="11"/>
      <c r="I36" s="12" t="str">
        <f>IF(COUNT(E36:F36)=0,"",AVERAGE(E36:F36))</f>
        <v/>
      </c>
      <c r="J36" s="12" t="str">
        <f>IF(COUNT(G36:H36)=0,"",AVERAGE(G36:H36))</f>
        <v/>
      </c>
      <c r="K36" s="12" t="str">
        <f>IF(OR(I36="",J36=""),"",((I36/J36)*(6.15/9.2)*100))</f>
        <v/>
      </c>
      <c r="L36" s="13" t="str">
        <f t="shared" si="0"/>
        <v/>
      </c>
      <c r="M36" s="3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</row>
    <row r="37" spans="1:53" x14ac:dyDescent="0.3">
      <c r="A37" s="1"/>
      <c r="B37" s="3"/>
      <c r="C37" s="22">
        <v>30</v>
      </c>
      <c r="D37" s="8"/>
      <c r="E37" s="11"/>
      <c r="F37" s="11"/>
      <c r="G37" s="11"/>
      <c r="H37" s="11"/>
      <c r="I37" s="12" t="str">
        <f>IF(COUNT(E37:F37)=0,"",AVERAGE(E37:F37))</f>
        <v/>
      </c>
      <c r="J37" s="12" t="str">
        <f>IF(COUNT(G37:H37)=0,"",AVERAGE(G37:H37))</f>
        <v/>
      </c>
      <c r="K37" s="12" t="str">
        <f>IF(OR(I37="",J37=""),"",((I37/J37)*(6.15/9.2)*100))</f>
        <v/>
      </c>
      <c r="L37" s="13" t="str">
        <f t="shared" si="0"/>
        <v/>
      </c>
      <c r="M37" s="3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</row>
    <row r="38" spans="1:53" x14ac:dyDescent="0.3">
      <c r="A38" s="1"/>
      <c r="B38" s="3"/>
      <c r="C38" s="22">
        <v>31</v>
      </c>
      <c r="D38" s="8"/>
      <c r="E38" s="11"/>
      <c r="F38" s="11"/>
      <c r="G38" s="11"/>
      <c r="H38" s="11"/>
      <c r="I38" s="12" t="str">
        <f>IF(COUNT(E38:F38)=0,"",AVERAGE(E38:F38))</f>
        <v/>
      </c>
      <c r="J38" s="12" t="str">
        <f>IF(COUNT(G38:H38)=0,"",AVERAGE(G38:H38))</f>
        <v/>
      </c>
      <c r="K38" s="12" t="str">
        <f>IF(OR(I38="",J38=""),"",((I38/J38)*(6.15/9.2)*100))</f>
        <v/>
      </c>
      <c r="L38" s="13" t="str">
        <f t="shared" si="0"/>
        <v/>
      </c>
      <c r="M38" s="3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</row>
    <row r="39" spans="1:53" x14ac:dyDescent="0.3">
      <c r="A39" s="1"/>
      <c r="B39" s="3"/>
      <c r="C39" s="22">
        <v>32</v>
      </c>
      <c r="D39" s="8"/>
      <c r="E39" s="11"/>
      <c r="F39" s="11"/>
      <c r="G39" s="11"/>
      <c r="H39" s="11"/>
      <c r="I39" s="12" t="str">
        <f>IF(COUNT(E39:F39)=0,"",AVERAGE(E39:F39))</f>
        <v/>
      </c>
      <c r="J39" s="12" t="str">
        <f>IF(COUNT(G39:H39)=0,"",AVERAGE(G39:H39))</f>
        <v/>
      </c>
      <c r="K39" s="12" t="str">
        <f>IF(OR(I39="",J39=""),"",((I39/J39)*(6.15/9.2)*100))</f>
        <v/>
      </c>
      <c r="L39" s="13" t="str">
        <f t="shared" si="0"/>
        <v/>
      </c>
      <c r="M39" s="3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</row>
    <row r="40" spans="1:53" x14ac:dyDescent="0.3">
      <c r="A40" s="1"/>
      <c r="B40" s="3"/>
      <c r="C40" s="22">
        <v>33</v>
      </c>
      <c r="D40" s="8"/>
      <c r="E40" s="11"/>
      <c r="F40" s="11"/>
      <c r="G40" s="11"/>
      <c r="H40" s="11"/>
      <c r="I40" s="12" t="str">
        <f>IF(COUNT(E40:F40)=0,"",AVERAGE(E40:F40))</f>
        <v/>
      </c>
      <c r="J40" s="12" t="str">
        <f>IF(COUNT(G40:H40)=0,"",AVERAGE(G40:H40))</f>
        <v/>
      </c>
      <c r="K40" s="12" t="str">
        <f>IF(OR(I40="",J40=""),"",((I40/J40)*(6.15/9.2)*100))</f>
        <v/>
      </c>
      <c r="L40" s="13" t="str">
        <f t="shared" si="0"/>
        <v/>
      </c>
      <c r="M40" s="3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</row>
    <row r="41" spans="1:53" x14ac:dyDescent="0.3">
      <c r="A41" s="1"/>
      <c r="B41" s="3"/>
      <c r="C41" s="22">
        <v>34</v>
      </c>
      <c r="D41" s="8"/>
      <c r="E41" s="11"/>
      <c r="F41" s="11"/>
      <c r="G41" s="11"/>
      <c r="H41" s="11"/>
      <c r="I41" s="12" t="str">
        <f>IF(COUNT(E41:F41)=0,"",AVERAGE(E41:F41))</f>
        <v/>
      </c>
      <c r="J41" s="12" t="str">
        <f>IF(COUNT(G41:H41)=0,"",AVERAGE(G41:H41))</f>
        <v/>
      </c>
      <c r="K41" s="12" t="str">
        <f>IF(OR(I41="",J41=""),"",((I41/J41)*(6.15/9.2)*100))</f>
        <v/>
      </c>
      <c r="L41" s="13" t="str">
        <f t="shared" si="0"/>
        <v/>
      </c>
      <c r="M41" s="3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</row>
    <row r="42" spans="1:53" x14ac:dyDescent="0.3">
      <c r="A42" s="1"/>
      <c r="B42" s="3"/>
      <c r="C42" s="22">
        <v>35</v>
      </c>
      <c r="D42" s="8"/>
      <c r="E42" s="11"/>
      <c r="F42" s="11"/>
      <c r="G42" s="11"/>
      <c r="H42" s="11"/>
      <c r="I42" s="12" t="str">
        <f>IF(COUNT(E42:F42)=0,"",AVERAGE(E42:F42))</f>
        <v/>
      </c>
      <c r="J42" s="12" t="str">
        <f>IF(COUNT(G42:H42)=0,"",AVERAGE(G42:H42))</f>
        <v/>
      </c>
      <c r="K42" s="12" t="str">
        <f>IF(OR(I42="",J42=""),"",((I42/J42)*(6.15/9.2)*100))</f>
        <v/>
      </c>
      <c r="L42" s="13" t="str">
        <f t="shared" si="0"/>
        <v/>
      </c>
      <c r="M42" s="3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</row>
    <row r="43" spans="1:53" x14ac:dyDescent="0.3">
      <c r="A43" s="1"/>
      <c r="B43" s="3"/>
      <c r="C43" s="22">
        <v>36</v>
      </c>
      <c r="D43" s="8"/>
      <c r="E43" s="11"/>
      <c r="F43" s="11"/>
      <c r="G43" s="11"/>
      <c r="H43" s="11"/>
      <c r="I43" s="12" t="str">
        <f>IF(COUNT(E43:F43)=0,"",AVERAGE(E43:F43))</f>
        <v/>
      </c>
      <c r="J43" s="12" t="str">
        <f>IF(COUNT(G43:H43)=0,"",AVERAGE(G43:H43))</f>
        <v/>
      </c>
      <c r="K43" s="12" t="str">
        <f>IF(OR(I43="",J43=""),"",((I43/J43)*(6.15/9.2)*100))</f>
        <v/>
      </c>
      <c r="L43" s="13" t="str">
        <f t="shared" si="0"/>
        <v/>
      </c>
      <c r="M43" s="3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</row>
    <row r="44" spans="1:53" x14ac:dyDescent="0.3">
      <c r="A44" s="1"/>
      <c r="B44" s="3"/>
      <c r="C44" s="22">
        <v>37</v>
      </c>
      <c r="D44" s="8"/>
      <c r="E44" s="11"/>
      <c r="F44" s="11"/>
      <c r="G44" s="11"/>
      <c r="H44" s="11"/>
      <c r="I44" s="12" t="str">
        <f>IF(COUNT(E44:F44)=0,"",AVERAGE(E44:F44))</f>
        <v/>
      </c>
      <c r="J44" s="12" t="str">
        <f>IF(COUNT(G44:H44)=0,"",AVERAGE(G44:H44))</f>
        <v/>
      </c>
      <c r="K44" s="12" t="str">
        <f>IF(OR(I44="",J44=""),"",((I44/J44)*(6.15/9.2)*100))</f>
        <v/>
      </c>
      <c r="L44" s="13" t="str">
        <f>K44</f>
        <v/>
      </c>
      <c r="M44" s="3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</row>
    <row r="45" spans="1:53" x14ac:dyDescent="0.3">
      <c r="A45" s="1"/>
      <c r="B45" s="3"/>
      <c r="C45" s="22">
        <v>38</v>
      </c>
      <c r="D45" s="8"/>
      <c r="E45" s="11"/>
      <c r="F45" s="11"/>
      <c r="G45" s="11"/>
      <c r="H45" s="11"/>
      <c r="I45" s="12" t="str">
        <f>IF(COUNT(E45:F45)=0,"",AVERAGE(E45:F45))</f>
        <v/>
      </c>
      <c r="J45" s="12" t="str">
        <f>IF(COUNT(G45:H45)=0,"",AVERAGE(G45:H45))</f>
        <v/>
      </c>
      <c r="K45" s="12" t="str">
        <f>IF(OR(I45="",J45=""),"",((I45/J45)*(6.15/9.2)*100))</f>
        <v/>
      </c>
      <c r="L45" s="13" t="str">
        <f t="shared" si="0"/>
        <v/>
      </c>
      <c r="M45" s="3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</row>
    <row r="46" spans="1:53" x14ac:dyDescent="0.3">
      <c r="A46" s="1"/>
      <c r="B46" s="3"/>
      <c r="C46" s="22">
        <v>39</v>
      </c>
      <c r="D46" s="8"/>
      <c r="E46" s="11"/>
      <c r="F46" s="11"/>
      <c r="G46" s="11"/>
      <c r="H46" s="11"/>
      <c r="I46" s="12" t="str">
        <f>IF(COUNT(E46:F46)=0,"",AVERAGE(E46:F46))</f>
        <v/>
      </c>
      <c r="J46" s="12" t="str">
        <f>IF(COUNT(G46:H46)=0,"",AVERAGE(G46:H46))</f>
        <v/>
      </c>
      <c r="K46" s="12" t="str">
        <f>IF(OR(I46="",J46=""),"",((I46/J46)*(6.15/9.2)*100))</f>
        <v/>
      </c>
      <c r="L46" s="13" t="str">
        <f t="shared" si="0"/>
        <v/>
      </c>
      <c r="M46" s="3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</row>
    <row r="47" spans="1:53" x14ac:dyDescent="0.3">
      <c r="A47" s="1"/>
      <c r="B47" s="3"/>
      <c r="C47" s="22">
        <v>40</v>
      </c>
      <c r="D47" s="8"/>
      <c r="E47" s="11"/>
      <c r="F47" s="11"/>
      <c r="G47" s="11"/>
      <c r="H47" s="11"/>
      <c r="I47" s="12" t="str">
        <f>IF(COUNT(E47:F47)=0,"",AVERAGE(E47:F47))</f>
        <v/>
      </c>
      <c r="J47" s="12" t="str">
        <f>IF(COUNT(G47:H47)=0,"",AVERAGE(G47:H47))</f>
        <v/>
      </c>
      <c r="K47" s="12" t="str">
        <f>IF(OR(I47="",J47=""),"",((I47/J47)*(6.15/9.2)*100))</f>
        <v/>
      </c>
      <c r="L47" s="13" t="str">
        <f t="shared" si="0"/>
        <v/>
      </c>
      <c r="M47" s="3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</row>
    <row r="48" spans="1:53" x14ac:dyDescent="0.3">
      <c r="A48" s="1"/>
      <c r="B48" s="3"/>
      <c r="C48" s="3"/>
      <c r="D48" s="3"/>
      <c r="E48" s="9"/>
      <c r="F48" s="9"/>
      <c r="G48" s="9"/>
      <c r="H48" s="9"/>
      <c r="I48" s="9"/>
      <c r="J48" s="9"/>
      <c r="K48" s="9"/>
      <c r="L48" s="9"/>
      <c r="M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x14ac:dyDescent="0.3">
      <c r="A49" s="1"/>
      <c r="B49" s="3"/>
      <c r="C49" s="3"/>
      <c r="D49" s="3"/>
      <c r="E49" s="9"/>
      <c r="F49" s="9"/>
      <c r="G49" s="9"/>
      <c r="H49" s="9"/>
      <c r="I49" s="9"/>
      <c r="J49" s="9"/>
      <c r="K49" s="9"/>
      <c r="L49" s="9"/>
      <c r="M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9.1999999999999993" customHeight="1" x14ac:dyDescent="0.3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399.9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</row>
  </sheetData>
  <sheetProtection algorithmName="SHA-512" hashValue="gD+pzdnbWA/sZfnSqEEvh13kWWjQ/6NAvJ7XPaPY0fq8GY5iYKzBVMCHhbNYhxHTv/+dnW0eP9Jw0Fulg+n33g==" saltValue="WTnuWy1Kha22agKxt+1YTg==" spinCount="100000" sheet="1" objects="1" scenarios="1"/>
  <mergeCells count="4">
    <mergeCell ref="E7:F7"/>
    <mergeCell ref="G7:H7"/>
    <mergeCell ref="E6:I6"/>
    <mergeCell ref="E4:I4"/>
  </mergeCells>
  <phoneticPr fontId="0" type="noConversion"/>
  <dataValidations count="1">
    <dataValidation allowBlank="1" showInputMessage="1" sqref="F5:I5 F8:F65536 G7:G47 J1:L5 F1:I3 A1:E1048576 H8:I47 L6 M1:IV6 M48:IV1048576 I7:IV47 G48:L65536" xr:uid="{00000000-0002-0000-0100-000000000000}"/>
  </dataValidations>
  <pageMargins left="0.59055118110236227" right="0.59055118110236227" top="0.59055118110236227" bottom="0.98425196850393704" header="0.51181102362204722" footer="0.51181102362204722"/>
  <pageSetup paperSize="9" scale="92" orientation="portrait" horizontalDpi="360" verticalDpi="360" r:id="rId1"/>
  <headerFooter alignWithMargins="0">
    <oddFooter>&amp;LPrinted on &amp;D, Page &amp;P of &amp;N</oddFooter>
  </headerFooter>
  <rowBreaks count="1" manualBreakCount="1">
    <brk id="38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Instructions</vt:lpstr>
      <vt:lpstr>MegaCalc</vt:lpstr>
      <vt:lpstr>Absorbance</vt:lpstr>
      <vt:lpstr>Contact_us</vt:lpstr>
      <vt:lpstr>Instructions</vt:lpstr>
      <vt:lpstr>Instructions!Print_Area</vt:lpstr>
      <vt:lpstr>MegaCalc!Print_Area</vt:lpstr>
      <vt:lpstr>MegaCalc!Print_Titles</vt:lpstr>
      <vt:lpstr>Sample_1</vt:lpstr>
      <vt:lpstr>Sample_2</vt:lpstr>
      <vt:lpstr>Sample_ave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Vincent</cp:lastModifiedBy>
  <cp:lastPrinted>2015-04-03T10:04:00Z</cp:lastPrinted>
  <dcterms:created xsi:type="dcterms:W3CDTF">2004-10-05T18:50:23Z</dcterms:created>
  <dcterms:modified xsi:type="dcterms:W3CDTF">2020-09-16T10:51:38Z</dcterms:modified>
</cp:coreProperties>
</file>