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U:\MegaCalc - New header\K-ARGA\"/>
    </mc:Choice>
  </mc:AlternateContent>
  <xr:revisionPtr revIDLastSave="0" documentId="13_ncr:1_{B3C84C00-A61E-47D7-A42F-4B99AB7E3FFE}" xr6:coauthVersionLast="44" xr6:coauthVersionMax="44" xr10:uidLastSave="{00000000-0000-0000-0000-000000000000}"/>
  <workbookProtection workbookPassword="8E71" lockStructure="1"/>
  <bookViews>
    <workbookView xWindow="-120" yWindow="-120" windowWidth="29040" windowHeight="15840" xr2:uid="{00000000-000D-0000-FFFF-FFFF00000000}"/>
  </bookViews>
  <sheets>
    <sheet name="Instructions" sheetId="6" r:id="rId1"/>
    <sheet name="MegaCalc L-Arabinose" sheetId="1" r:id="rId2"/>
    <sheet name="MegaCalc D-Galactose" sheetId="7" r:id="rId3"/>
  </sheets>
  <definedNames>
    <definedName name="A1_blank_1" localSheetId="2">'MegaCalc D-Galactose'!$E$8</definedName>
    <definedName name="A1_blank_1">'MegaCalc L-Arabinose'!$E$8</definedName>
    <definedName name="A1_blank_2" localSheetId="2">'MegaCalc D-Galactose'!$E$9</definedName>
    <definedName name="A1_blank_2">'MegaCalc L-Arabinose'!$E$9</definedName>
    <definedName name="A1_blank_ave" localSheetId="2">'MegaCalc D-Galactose'!$E$10</definedName>
    <definedName name="A1_blank_ave">'MegaCalc L-Arabinose'!$E$10</definedName>
    <definedName name="A1_sample" localSheetId="2">'MegaCalc D-Galactose'!$E$14:$E$53</definedName>
    <definedName name="A1_sample">'MegaCalc L-Arabinose'!$E$14:$E$53</definedName>
    <definedName name="A2_blank_1" localSheetId="2">'MegaCalc D-Galactose'!$F$8</definedName>
    <definedName name="A2_blank_1">'MegaCalc L-Arabinose'!$F$8</definedName>
    <definedName name="A2_blank_2" localSheetId="2">'MegaCalc D-Galactose'!$F$9</definedName>
    <definedName name="A2_blank_2">'MegaCalc L-Arabinose'!$F$9</definedName>
    <definedName name="A2_blank_ave" localSheetId="2">'MegaCalc D-Galactose'!$F$10</definedName>
    <definedName name="A2_blank_ave">'MegaCalc L-Arabinose'!$F$10</definedName>
    <definedName name="A2_sample" localSheetId="2">'MegaCalc D-Galactose'!$F$14:$F$53</definedName>
    <definedName name="A2_sample">'MegaCalc L-Arabinose'!$F$14:$F$53</definedName>
    <definedName name="Change_absorbance" localSheetId="2">'MegaCalc D-Galactose'!$J$14:$J$53</definedName>
    <definedName name="Change_absorbance">'MegaCalc L-Arabinose'!$J$14:$J$53</definedName>
    <definedName name="Concentration_gg" localSheetId="2">'MegaCalc D-Galactose'!$R$14:$R$53</definedName>
    <definedName name="Concentration_gg">'MegaCalc L-Arabinose'!$R$14:$R$53</definedName>
    <definedName name="Concentration_gL" localSheetId="2">'MegaCalc D-Galactose'!$M$14:$M$53</definedName>
    <definedName name="Concentration_gL">'MegaCalc L-Arabinose'!$M$14:$M$53</definedName>
    <definedName name="Contact_us">Instructions!$C$47</definedName>
    <definedName name="Dilution" localSheetId="2">'MegaCalc D-Galactose'!$H$14:$H$53</definedName>
    <definedName name="Dilution">'MegaCalc L-Arabinose'!$H$14:$H$53</definedName>
    <definedName name="Instructions">Instructions!$A$2</definedName>
    <definedName name="_xlnm.Print_Area" localSheetId="0">Instructions!$B$2:$O$46</definedName>
    <definedName name="_xlnm.Print_Area" localSheetId="2">'MegaCalc D-Galactose'!$B$2:$U$53</definedName>
    <definedName name="_xlnm.Print_Area" localSheetId="1">'MegaCalc L-Arabinose'!$B$2:$U$53</definedName>
    <definedName name="_xlnm.Print_Titles" localSheetId="2">'MegaCalc D-Galactose'!$12:$13</definedName>
    <definedName name="_xlnm.Print_Titles" localSheetId="1">'MegaCalc L-Arabinose'!$12:$13</definedName>
    <definedName name="Sample_con_gL" localSheetId="2">'MegaCalc D-Galactose'!$Q$14:$Q$53</definedName>
    <definedName name="Sample_con_gL">'MegaCalc L-Arabinose'!$Q$14:$Q$53</definedName>
    <definedName name="Sample_volume" localSheetId="2">'MegaCalc D-Galactose'!$G$14:$G$53</definedName>
    <definedName name="Sample_volume">'MegaCalc L-Arabinose'!$G$14:$G$53</definedName>
    <definedName name="use_mega_calculator" localSheetId="2">'MegaCalc D-Galactose'!$A$1</definedName>
    <definedName name="use_mega_calculator">'MegaCalc L-Arabinose'!$A$1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0" i="7" l="1"/>
  <c r="J32" i="7" s="1"/>
  <c r="M32" i="7" s="1"/>
  <c r="R32" i="7" s="1"/>
  <c r="S32" i="7" s="1"/>
  <c r="T32" i="7" s="1"/>
  <c r="E10" i="7"/>
  <c r="E10" i="1"/>
  <c r="F10" i="1"/>
  <c r="J43" i="1" s="1"/>
  <c r="M43" i="1" s="1"/>
  <c r="R43" i="1" s="1"/>
  <c r="S43" i="1" s="1"/>
  <c r="T43" i="1" s="1"/>
  <c r="J16" i="7"/>
  <c r="M16" i="7" s="1"/>
  <c r="R16" i="7" s="1"/>
  <c r="S16" i="7" s="1"/>
  <c r="T16" i="7" s="1"/>
  <c r="N44" i="7"/>
  <c r="O44" i="7" s="1"/>
  <c r="K19" i="7"/>
  <c r="L19" i="7" s="1"/>
  <c r="N40" i="7"/>
  <c r="O40" i="7" s="1"/>
  <c r="J49" i="7"/>
  <c r="M49" i="7" s="1"/>
  <c r="R49" i="7" s="1"/>
  <c r="S49" i="7" s="1"/>
  <c r="T49" i="7" s="1"/>
  <c r="J24" i="7"/>
  <c r="M24" i="7" s="1"/>
  <c r="R24" i="7" s="1"/>
  <c r="S24" i="7" s="1"/>
  <c r="T24" i="7" s="1"/>
  <c r="K47" i="7"/>
  <c r="L47" i="7" s="1"/>
  <c r="J23" i="7"/>
  <c r="M23" i="7" s="1"/>
  <c r="R23" i="7" s="1"/>
  <c r="S23" i="7" s="1"/>
  <c r="T23" i="7" s="1"/>
  <c r="N35" i="7"/>
  <c r="O35" i="7" s="1"/>
  <c r="K53" i="7"/>
  <c r="L53" i="7" s="1"/>
  <c r="N26" i="7"/>
  <c r="O26" i="7" s="1"/>
  <c r="N47" i="7"/>
  <c r="O47" i="7" s="1"/>
  <c r="K35" i="1"/>
  <c r="L35" i="1" s="1"/>
  <c r="N32" i="1"/>
  <c r="O32" i="1" s="1"/>
  <c r="K42" i="1"/>
  <c r="L42" i="1" s="1"/>
  <c r="J35" i="1"/>
  <c r="M35" i="1" s="1"/>
  <c r="R35" i="1" s="1"/>
  <c r="N15" i="1"/>
  <c r="O15" i="1" s="1"/>
  <c r="K39" i="1"/>
  <c r="L39" i="1" s="1"/>
  <c r="K34" i="1"/>
  <c r="L34" i="1" s="1"/>
  <c r="N53" i="1"/>
  <c r="O53" i="1" s="1"/>
  <c r="J25" i="1"/>
  <c r="M25" i="1" s="1"/>
  <c r="R25" i="1" s="1"/>
  <c r="S25" i="1" s="1"/>
  <c r="T25" i="1" s="1"/>
  <c r="K37" i="1"/>
  <c r="L37" i="1" s="1"/>
  <c r="K30" i="1"/>
  <c r="L30" i="1" s="1"/>
  <c r="N36" i="1"/>
  <c r="O36" i="1" s="1"/>
  <c r="N20" i="1"/>
  <c r="O20" i="1" s="1"/>
  <c r="J23" i="1"/>
  <c r="M23" i="1" s="1"/>
  <c r="R23" i="1" s="1"/>
  <c r="S23" i="1" s="1"/>
  <c r="T23" i="1" s="1"/>
  <c r="K50" i="1"/>
  <c r="L50" i="1" s="1"/>
  <c r="N49" i="1"/>
  <c r="O49" i="1" s="1"/>
  <c r="N30" i="1"/>
  <c r="O30" i="1" s="1"/>
  <c r="K46" i="1"/>
  <c r="L46" i="1" s="1"/>
  <c r="K22" i="1"/>
  <c r="L22" i="1" s="1"/>
  <c r="K15" i="1"/>
  <c r="L15" i="1" s="1"/>
  <c r="J53" i="1"/>
  <c r="J21" i="1"/>
  <c r="M21" i="1" s="1"/>
  <c r="R21" i="1" s="1"/>
  <c r="J14" i="1"/>
  <c r="M14" i="1" s="1"/>
  <c r="R14" i="1" s="1"/>
  <c r="S14" i="1" s="1"/>
  <c r="T14" i="1" s="1"/>
  <c r="J17" i="1"/>
  <c r="M17" i="1" s="1"/>
  <c r="R17" i="1" s="1"/>
  <c r="S17" i="1" s="1"/>
  <c r="T17" i="1" s="1"/>
  <c r="J52" i="1"/>
  <c r="J46" i="1"/>
  <c r="J44" i="1"/>
  <c r="J36" i="1"/>
  <c r="J32" i="1"/>
  <c r="M32" i="1" s="1"/>
  <c r="R32" i="1" s="1"/>
  <c r="S32" i="1" s="1"/>
  <c r="T32" i="1" s="1"/>
  <c r="J24" i="1"/>
  <c r="J22" i="1"/>
  <c r="M22" i="1" s="1"/>
  <c r="R22" i="1" s="1"/>
  <c r="S22" i="1" s="1"/>
  <c r="T22" i="1" s="1"/>
  <c r="N47" i="1"/>
  <c r="O47" i="1" s="1"/>
  <c r="N45" i="1"/>
  <c r="O45" i="1" s="1"/>
  <c r="N37" i="1"/>
  <c r="O37" i="1" s="1"/>
  <c r="N33" i="1"/>
  <c r="O33" i="1" s="1"/>
  <c r="N25" i="1"/>
  <c r="O25" i="1" s="1"/>
  <c r="N23" i="1"/>
  <c r="O23" i="1" s="1"/>
  <c r="S21" i="1"/>
  <c r="T21" i="1" s="1"/>
  <c r="M53" i="1"/>
  <c r="R53" i="1" s="1"/>
  <c r="S53" i="1" s="1"/>
  <c r="T53" i="1" s="1"/>
  <c r="S35" i="1"/>
  <c r="T35" i="1" s="1"/>
  <c r="M44" i="1"/>
  <c r="R44" i="1" s="1"/>
  <c r="S44" i="1" s="1"/>
  <c r="T44" i="1" s="1"/>
  <c r="M46" i="1"/>
  <c r="R46" i="1" s="1"/>
  <c r="S46" i="1" s="1"/>
  <c r="T46" i="1" s="1"/>
  <c r="M36" i="1"/>
  <c r="R36" i="1" s="1"/>
  <c r="S36" i="1" s="1"/>
  <c r="T36" i="1" s="1"/>
  <c r="M24" i="1"/>
  <c r="R24" i="1" s="1"/>
  <c r="S24" i="1" s="1"/>
  <c r="T24" i="1" s="1"/>
  <c r="M52" i="1"/>
  <c r="R52" i="1" s="1"/>
  <c r="S52" i="1" s="1"/>
  <c r="T52" i="1" s="1"/>
  <c r="N14" i="1"/>
  <c r="O14" i="1"/>
  <c r="K15" i="7" l="1"/>
  <c r="L15" i="7" s="1"/>
  <c r="K46" i="7"/>
  <c r="L46" i="7" s="1"/>
  <c r="N36" i="7"/>
  <c r="O36" i="7" s="1"/>
  <c r="J28" i="7"/>
  <c r="M28" i="7" s="1"/>
  <c r="R28" i="7" s="1"/>
  <c r="S28" i="7" s="1"/>
  <c r="T28" i="7" s="1"/>
  <c r="J15" i="7"/>
  <c r="M15" i="7" s="1"/>
  <c r="R15" i="7" s="1"/>
  <c r="S15" i="7" s="1"/>
  <c r="T15" i="7" s="1"/>
  <c r="J19" i="7"/>
  <c r="M19" i="7" s="1"/>
  <c r="R19" i="7" s="1"/>
  <c r="S19" i="7" s="1"/>
  <c r="T19" i="7" s="1"/>
  <c r="K39" i="7"/>
  <c r="L39" i="7" s="1"/>
  <c r="J52" i="7"/>
  <c r="M52" i="7" s="1"/>
  <c r="R52" i="7" s="1"/>
  <c r="S52" i="7" s="1"/>
  <c r="T52" i="7" s="1"/>
  <c r="J46" i="7"/>
  <c r="M46" i="7" s="1"/>
  <c r="R46" i="7" s="1"/>
  <c r="S46" i="7" s="1"/>
  <c r="T46" i="7" s="1"/>
  <c r="J34" i="7"/>
  <c r="M34" i="7" s="1"/>
  <c r="R34" i="7" s="1"/>
  <c r="S34" i="7" s="1"/>
  <c r="T34" i="7" s="1"/>
  <c r="N21" i="7"/>
  <c r="O21" i="7" s="1"/>
  <c r="J25" i="7"/>
  <c r="M25" i="7" s="1"/>
  <c r="R25" i="7" s="1"/>
  <c r="S25" i="7" s="1"/>
  <c r="T25" i="7" s="1"/>
  <c r="N37" i="7"/>
  <c r="O37" i="7" s="1"/>
  <c r="J41" i="7"/>
  <c r="M41" i="7" s="1"/>
  <c r="R41" i="7" s="1"/>
  <c r="S41" i="7" s="1"/>
  <c r="T41" i="7" s="1"/>
  <c r="J21" i="7"/>
  <c r="M21" i="7" s="1"/>
  <c r="R21" i="7" s="1"/>
  <c r="S21" i="7" s="1"/>
  <c r="T21" i="7" s="1"/>
  <c r="N33" i="7"/>
  <c r="O33" i="7" s="1"/>
  <c r="J37" i="7"/>
  <c r="M37" i="7" s="1"/>
  <c r="R37" i="7" s="1"/>
  <c r="S37" i="7" s="1"/>
  <c r="T37" i="7" s="1"/>
  <c r="N49" i="7"/>
  <c r="O49" i="7" s="1"/>
  <c r="J17" i="7"/>
  <c r="M17" i="7" s="1"/>
  <c r="R17" i="7" s="1"/>
  <c r="S17" i="7" s="1"/>
  <c r="T17" i="7" s="1"/>
  <c r="K24" i="7"/>
  <c r="L24" i="7" s="1"/>
  <c r="K40" i="7"/>
  <c r="L40" i="7" s="1"/>
  <c r="N51" i="7"/>
  <c r="O51" i="7" s="1"/>
  <c r="N50" i="7"/>
  <c r="O50" i="7" s="1"/>
  <c r="K45" i="7"/>
  <c r="L45" i="7" s="1"/>
  <c r="N38" i="7"/>
  <c r="O38" i="7" s="1"/>
  <c r="K25" i="7"/>
  <c r="L25" i="7" s="1"/>
  <c r="N18" i="7"/>
  <c r="O18" i="7" s="1"/>
  <c r="N25" i="7"/>
  <c r="O25" i="7" s="1"/>
  <c r="K42" i="7"/>
  <c r="L42" i="7" s="1"/>
  <c r="J35" i="7"/>
  <c r="M35" i="7" s="1"/>
  <c r="R35" i="7" s="1"/>
  <c r="S35" i="7" s="1"/>
  <c r="T35" i="7" s="1"/>
  <c r="J51" i="7"/>
  <c r="M51" i="7" s="1"/>
  <c r="R51" i="7" s="1"/>
  <c r="S51" i="7" s="1"/>
  <c r="T51" i="7" s="1"/>
  <c r="J42" i="7"/>
  <c r="M42" i="7" s="1"/>
  <c r="R42" i="7" s="1"/>
  <c r="S42" i="7" s="1"/>
  <c r="T42" i="7" s="1"/>
  <c r="J30" i="7"/>
  <c r="M30" i="7" s="1"/>
  <c r="R30" i="7" s="1"/>
  <c r="S30" i="7" s="1"/>
  <c r="T30" i="7" s="1"/>
  <c r="J18" i="7"/>
  <c r="M18" i="7" s="1"/>
  <c r="R18" i="7" s="1"/>
  <c r="S18" i="7" s="1"/>
  <c r="T18" i="7" s="1"/>
  <c r="J31" i="7"/>
  <c r="M31" i="7" s="1"/>
  <c r="R31" i="7" s="1"/>
  <c r="S31" i="7" s="1"/>
  <c r="T31" i="7" s="1"/>
  <c r="J47" i="7"/>
  <c r="M47" i="7" s="1"/>
  <c r="R47" i="7" s="1"/>
  <c r="S47" i="7" s="1"/>
  <c r="T47" i="7" s="1"/>
  <c r="J27" i="7"/>
  <c r="M27" i="7" s="1"/>
  <c r="R27" i="7" s="1"/>
  <c r="S27" i="7" s="1"/>
  <c r="T27" i="7" s="1"/>
  <c r="J43" i="7"/>
  <c r="M43" i="7" s="1"/>
  <c r="R43" i="7" s="1"/>
  <c r="S43" i="7" s="1"/>
  <c r="T43" i="7" s="1"/>
  <c r="J53" i="7"/>
  <c r="M53" i="7" s="1"/>
  <c r="R53" i="7" s="1"/>
  <c r="S53" i="7" s="1"/>
  <c r="T53" i="7" s="1"/>
  <c r="J20" i="7"/>
  <c r="M20" i="7" s="1"/>
  <c r="R20" i="7" s="1"/>
  <c r="S20" i="7" s="1"/>
  <c r="T20" i="7" s="1"/>
  <c r="J36" i="7"/>
  <c r="M36" i="7" s="1"/>
  <c r="R36" i="7" s="1"/>
  <c r="S36" i="7" s="1"/>
  <c r="T36" i="7" s="1"/>
  <c r="J29" i="7"/>
  <c r="M29" i="7" s="1"/>
  <c r="R29" i="7" s="1"/>
  <c r="S29" i="7" s="1"/>
  <c r="T29" i="7" s="1"/>
  <c r="J45" i="7"/>
  <c r="M45" i="7" s="1"/>
  <c r="R45" i="7" s="1"/>
  <c r="S45" i="7" s="1"/>
  <c r="T45" i="7" s="1"/>
  <c r="K14" i="7"/>
  <c r="L14" i="7" s="1"/>
  <c r="K20" i="7"/>
  <c r="L20" i="7" s="1"/>
  <c r="J26" i="7"/>
  <c r="M26" i="7" s="1"/>
  <c r="R26" i="7" s="1"/>
  <c r="S26" i="7" s="1"/>
  <c r="T26" i="7" s="1"/>
  <c r="K32" i="7"/>
  <c r="L32" i="7" s="1"/>
  <c r="K28" i="7"/>
  <c r="L28" i="7" s="1"/>
  <c r="N29" i="7"/>
  <c r="O29" i="7" s="1"/>
  <c r="N52" i="7"/>
  <c r="O52" i="7" s="1"/>
  <c r="N34" i="7"/>
  <c r="O34" i="7" s="1"/>
  <c r="N22" i="7"/>
  <c r="O22" i="7" s="1"/>
  <c r="J48" i="7"/>
  <c r="M48" i="7" s="1"/>
  <c r="R48" i="7" s="1"/>
  <c r="S48" i="7" s="1"/>
  <c r="T48" i="7" s="1"/>
  <c r="J14" i="7"/>
  <c r="M14" i="7" s="1"/>
  <c r="R14" i="7" s="1"/>
  <c r="S14" i="7" s="1"/>
  <c r="T14" i="7" s="1"/>
  <c r="N28" i="7"/>
  <c r="O28" i="7" s="1"/>
  <c r="N41" i="7"/>
  <c r="O41" i="7" s="1"/>
  <c r="K16" i="7"/>
  <c r="L16" i="7" s="1"/>
  <c r="J33" i="7"/>
  <c r="M33" i="7" s="1"/>
  <c r="R33" i="7" s="1"/>
  <c r="S33" i="7" s="1"/>
  <c r="T33" i="7" s="1"/>
  <c r="K50" i="7"/>
  <c r="L50" i="7" s="1"/>
  <c r="K29" i="7"/>
  <c r="L29" i="7" s="1"/>
  <c r="K23" i="7"/>
  <c r="L23" i="7" s="1"/>
  <c r="K36" i="7"/>
  <c r="L36" i="7" s="1"/>
  <c r="J50" i="7"/>
  <c r="M50" i="7" s="1"/>
  <c r="R50" i="7" s="1"/>
  <c r="S50" i="7" s="1"/>
  <c r="T50" i="7" s="1"/>
  <c r="J22" i="7"/>
  <c r="M22" i="7" s="1"/>
  <c r="R22" i="7" s="1"/>
  <c r="S22" i="7" s="1"/>
  <c r="T22" i="7" s="1"/>
  <c r="N24" i="7"/>
  <c r="O24" i="7" s="1"/>
  <c r="K35" i="7"/>
  <c r="L35" i="7" s="1"/>
  <c r="J44" i="7"/>
  <c r="M44" i="7" s="1"/>
  <c r="R44" i="7" s="1"/>
  <c r="S44" i="7" s="1"/>
  <c r="T44" i="7" s="1"/>
  <c r="N20" i="7"/>
  <c r="O20" i="7" s="1"/>
  <c r="K31" i="7"/>
  <c r="L31" i="7" s="1"/>
  <c r="J40" i="7"/>
  <c r="M40" i="7" s="1"/>
  <c r="R40" i="7" s="1"/>
  <c r="S40" i="7" s="1"/>
  <c r="T40" i="7" s="1"/>
  <c r="N15" i="7"/>
  <c r="O15" i="7" s="1"/>
  <c r="K30" i="7"/>
  <c r="L30" i="7" s="1"/>
  <c r="J39" i="7"/>
  <c r="M39" i="7" s="1"/>
  <c r="R39" i="7" s="1"/>
  <c r="S39" i="7" s="1"/>
  <c r="T39" i="7" s="1"/>
  <c r="K51" i="7"/>
  <c r="L51" i="7" s="1"/>
  <c r="N46" i="7"/>
  <c r="O46" i="7" s="1"/>
  <c r="K33" i="7"/>
  <c r="L33" i="7" s="1"/>
  <c r="K21" i="7"/>
  <c r="L21" i="7" s="1"/>
  <c r="N31" i="7"/>
  <c r="O31" i="7" s="1"/>
  <c r="N19" i="7"/>
  <c r="O19" i="7" s="1"/>
  <c r="J38" i="7"/>
  <c r="M38" i="7" s="1"/>
  <c r="R38" i="7" s="1"/>
  <c r="S38" i="7" s="1"/>
  <c r="T38" i="7" s="1"/>
  <c r="K48" i="7"/>
  <c r="L48" i="7" s="1"/>
  <c r="K44" i="7"/>
  <c r="L44" i="7" s="1"/>
  <c r="N45" i="7"/>
  <c r="O45" i="7" s="1"/>
  <c r="K41" i="7"/>
  <c r="L41" i="7" s="1"/>
  <c r="K32" i="1"/>
  <c r="L32" i="1" s="1"/>
  <c r="N24" i="1"/>
  <c r="O24" i="1" s="1"/>
  <c r="K53" i="1"/>
  <c r="L53" i="1" s="1"/>
  <c r="K21" i="1"/>
  <c r="L21" i="1" s="1"/>
  <c r="N16" i="1"/>
  <c r="O16" i="1" s="1"/>
  <c r="K45" i="1"/>
  <c r="L45" i="1" s="1"/>
  <c r="K27" i="1"/>
  <c r="L27" i="1" s="1"/>
  <c r="N44" i="1"/>
  <c r="O44" i="1" s="1"/>
  <c r="J33" i="1"/>
  <c r="M33" i="1" s="1"/>
  <c r="R33" i="1" s="1"/>
  <c r="S33" i="1" s="1"/>
  <c r="T33" i="1" s="1"/>
  <c r="K44" i="1"/>
  <c r="L44" i="1" s="1"/>
  <c r="K33" i="1"/>
  <c r="L33" i="1" s="1"/>
  <c r="K26" i="1"/>
  <c r="L26" i="1" s="1"/>
  <c r="K19" i="1"/>
  <c r="L19" i="1" s="1"/>
  <c r="N42" i="1"/>
  <c r="O42" i="1" s="1"/>
  <c r="N28" i="1"/>
  <c r="O28" i="1" s="1"/>
  <c r="J47" i="1"/>
  <c r="M47" i="1" s="1"/>
  <c r="R47" i="1" s="1"/>
  <c r="S47" i="1" s="1"/>
  <c r="T47" i="1" s="1"/>
  <c r="J15" i="1"/>
  <c r="M15" i="1" s="1"/>
  <c r="R15" i="1" s="1"/>
  <c r="S15" i="1" s="1"/>
  <c r="T15" i="1" s="1"/>
  <c r="K20" i="1"/>
  <c r="L20" i="1" s="1"/>
  <c r="K49" i="1"/>
  <c r="L49" i="1" s="1"/>
  <c r="K43" i="1"/>
  <c r="L43" i="1" s="1"/>
  <c r="K36" i="1"/>
  <c r="L36" i="1" s="1"/>
  <c r="K25" i="1"/>
  <c r="L25" i="1" s="1"/>
  <c r="K18" i="1"/>
  <c r="L18" i="1" s="1"/>
  <c r="N51" i="1"/>
  <c r="O51" i="1" s="1"/>
  <c r="N34" i="1"/>
  <c r="O34" i="1" s="1"/>
  <c r="N18" i="1"/>
  <c r="O18" i="1" s="1"/>
  <c r="J37" i="1"/>
  <c r="M37" i="1" s="1"/>
  <c r="R37" i="1" s="1"/>
  <c r="S37" i="1" s="1"/>
  <c r="T37" i="1" s="1"/>
  <c r="K14" i="1"/>
  <c r="L14" i="1" s="1"/>
  <c r="K24" i="1"/>
  <c r="L24" i="1" s="1"/>
  <c r="J49" i="1"/>
  <c r="M49" i="1" s="1"/>
  <c r="R49" i="1" s="1"/>
  <c r="S49" i="1" s="1"/>
  <c r="T49" i="1" s="1"/>
  <c r="J50" i="1"/>
  <c r="M50" i="1" s="1"/>
  <c r="R50" i="1" s="1"/>
  <c r="S50" i="1" s="1"/>
  <c r="T50" i="1" s="1"/>
  <c r="J42" i="1"/>
  <c r="M42" i="1" s="1"/>
  <c r="R42" i="1" s="1"/>
  <c r="S42" i="1" s="1"/>
  <c r="T42" i="1" s="1"/>
  <c r="J34" i="1"/>
  <c r="M34" i="1" s="1"/>
  <c r="R34" i="1" s="1"/>
  <c r="S34" i="1" s="1"/>
  <c r="T34" i="1" s="1"/>
  <c r="J26" i="1"/>
  <c r="M26" i="1" s="1"/>
  <c r="R26" i="1" s="1"/>
  <c r="S26" i="1" s="1"/>
  <c r="T26" i="1" s="1"/>
  <c r="J18" i="1"/>
  <c r="M18" i="1" s="1"/>
  <c r="R18" i="1" s="1"/>
  <c r="S18" i="1" s="1"/>
  <c r="T18" i="1" s="1"/>
  <c r="N43" i="1"/>
  <c r="O43" i="1" s="1"/>
  <c r="N35" i="1"/>
  <c r="O35" i="1" s="1"/>
  <c r="N27" i="1"/>
  <c r="O27" i="1" s="1"/>
  <c r="N19" i="1"/>
  <c r="O19" i="1" s="1"/>
  <c r="N17" i="1"/>
  <c r="O17" i="1" s="1"/>
  <c r="N29" i="1"/>
  <c r="O29" i="1" s="1"/>
  <c r="N39" i="1"/>
  <c r="O39" i="1" s="1"/>
  <c r="J16" i="1"/>
  <c r="M16" i="1" s="1"/>
  <c r="R16" i="1" s="1"/>
  <c r="S16" i="1" s="1"/>
  <c r="T16" i="1" s="1"/>
  <c r="J28" i="1"/>
  <c r="M28" i="1" s="1"/>
  <c r="R28" i="1" s="1"/>
  <c r="S28" i="1" s="1"/>
  <c r="T28" i="1" s="1"/>
  <c r="J38" i="1"/>
  <c r="M38" i="1" s="1"/>
  <c r="R38" i="1" s="1"/>
  <c r="S38" i="1" s="1"/>
  <c r="T38" i="1" s="1"/>
  <c r="J48" i="1"/>
  <c r="M48" i="1" s="1"/>
  <c r="R48" i="1" s="1"/>
  <c r="S48" i="1" s="1"/>
  <c r="T48" i="1" s="1"/>
  <c r="K41" i="1"/>
  <c r="L41" i="1" s="1"/>
  <c r="J29" i="1"/>
  <c r="M29" i="1" s="1"/>
  <c r="R29" i="1" s="1"/>
  <c r="S29" i="1" s="1"/>
  <c r="T29" i="1" s="1"/>
  <c r="N48" i="1"/>
  <c r="O48" i="1" s="1"/>
  <c r="K40" i="1"/>
  <c r="L40" i="1" s="1"/>
  <c r="K31" i="1"/>
  <c r="L31" i="1" s="1"/>
  <c r="J31" i="1"/>
  <c r="M31" i="1" s="1"/>
  <c r="R31" i="1" s="1"/>
  <c r="S31" i="1" s="1"/>
  <c r="T31" i="1" s="1"/>
  <c r="K23" i="1"/>
  <c r="L23" i="1" s="1"/>
  <c r="N22" i="1"/>
  <c r="O22" i="1" s="1"/>
  <c r="J19" i="1"/>
  <c r="M19" i="1" s="1"/>
  <c r="R19" i="1" s="1"/>
  <c r="S19" i="1" s="1"/>
  <c r="T19" i="1" s="1"/>
  <c r="N46" i="1"/>
  <c r="O46" i="1" s="1"/>
  <c r="N50" i="1"/>
  <c r="O50" i="1" s="1"/>
  <c r="K51" i="1"/>
  <c r="L51" i="1" s="1"/>
  <c r="K17" i="1"/>
  <c r="L17" i="1" s="1"/>
  <c r="N52" i="1"/>
  <c r="O52" i="1" s="1"/>
  <c r="N21" i="1"/>
  <c r="O21" i="1" s="1"/>
  <c r="N31" i="1"/>
  <c r="O31" i="1" s="1"/>
  <c r="N41" i="1"/>
  <c r="O41" i="1" s="1"/>
  <c r="J20" i="1"/>
  <c r="M20" i="1" s="1"/>
  <c r="R20" i="1" s="1"/>
  <c r="S20" i="1" s="1"/>
  <c r="T20" i="1" s="1"/>
  <c r="J30" i="1"/>
  <c r="M30" i="1" s="1"/>
  <c r="R30" i="1" s="1"/>
  <c r="S30" i="1" s="1"/>
  <c r="T30" i="1" s="1"/>
  <c r="J40" i="1"/>
  <c r="M40" i="1" s="1"/>
  <c r="R40" i="1" s="1"/>
  <c r="S40" i="1" s="1"/>
  <c r="T40" i="1" s="1"/>
  <c r="K52" i="1"/>
  <c r="L52" i="1" s="1"/>
  <c r="N38" i="1"/>
  <c r="O38" i="1" s="1"/>
  <c r="J45" i="1"/>
  <c r="M45" i="1" s="1"/>
  <c r="R45" i="1" s="1"/>
  <c r="S45" i="1" s="1"/>
  <c r="T45" i="1" s="1"/>
  <c r="N26" i="1"/>
  <c r="O26" i="1" s="1"/>
  <c r="K29" i="1"/>
  <c r="L29" i="1" s="1"/>
  <c r="J41" i="1"/>
  <c r="M41" i="1" s="1"/>
  <c r="R41" i="1" s="1"/>
  <c r="S41" i="1" s="1"/>
  <c r="T41" i="1" s="1"/>
  <c r="K38" i="1"/>
  <c r="L38" i="1" s="1"/>
  <c r="J39" i="1"/>
  <c r="M39" i="1" s="1"/>
  <c r="R39" i="1" s="1"/>
  <c r="S39" i="1" s="1"/>
  <c r="T39" i="1" s="1"/>
  <c r="K16" i="1"/>
  <c r="L16" i="1" s="1"/>
  <c r="K47" i="1"/>
  <c r="L47" i="1" s="1"/>
  <c r="J27" i="1"/>
  <c r="M27" i="1" s="1"/>
  <c r="R27" i="1" s="1"/>
  <c r="S27" i="1" s="1"/>
  <c r="T27" i="1" s="1"/>
  <c r="K28" i="1"/>
  <c r="L28" i="1" s="1"/>
  <c r="J51" i="1"/>
  <c r="M51" i="1" s="1"/>
  <c r="R51" i="1" s="1"/>
  <c r="S51" i="1" s="1"/>
  <c r="T51" i="1" s="1"/>
  <c r="N17" i="7"/>
  <c r="O17" i="7" s="1"/>
  <c r="K52" i="7"/>
  <c r="L52" i="7" s="1"/>
  <c r="K17" i="7"/>
  <c r="L17" i="7" s="1"/>
  <c r="N30" i="7"/>
  <c r="O30" i="7" s="1"/>
  <c r="K37" i="7"/>
  <c r="L37" i="7" s="1"/>
  <c r="N42" i="7"/>
  <c r="O42" i="7" s="1"/>
  <c r="K49" i="7"/>
  <c r="L49" i="7" s="1"/>
  <c r="N48" i="7"/>
  <c r="O48" i="7" s="1"/>
  <c r="K43" i="7"/>
  <c r="L43" i="7" s="1"/>
  <c r="N32" i="7"/>
  <c r="O32" i="7" s="1"/>
  <c r="K27" i="7"/>
  <c r="L27" i="7" s="1"/>
  <c r="N39" i="7"/>
  <c r="O39" i="7" s="1"/>
  <c r="K34" i="7"/>
  <c r="L34" i="7" s="1"/>
  <c r="N23" i="7"/>
  <c r="O23" i="7" s="1"/>
  <c r="K18" i="7"/>
  <c r="L18" i="7" s="1"/>
  <c r="N43" i="7"/>
  <c r="O43" i="7" s="1"/>
  <c r="K38" i="7"/>
  <c r="L38" i="7" s="1"/>
  <c r="N27" i="7"/>
  <c r="O27" i="7" s="1"/>
  <c r="K22" i="7"/>
  <c r="L22" i="7" s="1"/>
  <c r="K26" i="7"/>
  <c r="L26" i="7" s="1"/>
  <c r="N16" i="7"/>
  <c r="O16" i="7" s="1"/>
  <c r="N53" i="7"/>
  <c r="O53" i="7" s="1"/>
  <c r="N14" i="7"/>
  <c r="O14" i="7" s="1"/>
  <c r="K48" i="1"/>
  <c r="L48" i="1" s="1"/>
  <c r="N40" i="1"/>
  <c r="O40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L21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Concentration: grams per litre of sample</t>
        </r>
      </text>
    </comment>
    <comment ref="M21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N21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 xml:space="preserve">Concentration: grams </t>
        </r>
        <r>
          <rPr>
            <b/>
            <sz val="8"/>
            <color indexed="81"/>
            <rFont val="Tahoma"/>
            <family val="2"/>
          </rPr>
          <t xml:space="preserve"> per 100 grams of sample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O13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Concentration: grams per litre of sample</t>
        </r>
      </text>
    </comment>
    <comment ref="Q13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T13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Concentration: grams per 100 grams of sample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O1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Concentration: grams per litre of sample</t>
        </r>
      </text>
    </comment>
    <comment ref="Q13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T13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Concentration: grams per 100 grams of sample</t>
        </r>
      </text>
    </comment>
  </commentList>
</comments>
</file>

<file path=xl/sharedStrings.xml><?xml version="1.0" encoding="utf-8"?>
<sst xmlns="http://schemas.openxmlformats.org/spreadsheetml/2006/main" count="81" uniqueCount="38">
  <si>
    <t>Sample identifier</t>
  </si>
  <si>
    <t>Results</t>
  </si>
  <si>
    <t>Sample
(g/L)</t>
  </si>
  <si>
    <t>If you have specific questions, please contact us directly:</t>
  </si>
  <si>
    <t>General Information:</t>
  </si>
  <si>
    <t>info@megazyme.com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</si>
  <si>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</si>
  <si>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</si>
  <si>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</si>
  <si>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</si>
  <si>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Technical Support:</t>
  </si>
  <si>
    <t>Customer Support and Sales Information:</t>
  </si>
  <si>
    <r>
      <t>A</t>
    </r>
    <r>
      <rPr>
        <vertAlign val="subscript"/>
        <sz val="12"/>
        <rFont val="Gill Sans MT"/>
        <family val="2"/>
      </rPr>
      <t>1</t>
    </r>
  </si>
  <si>
    <r>
      <t>A</t>
    </r>
    <r>
      <rPr>
        <vertAlign val="subscript"/>
        <sz val="12"/>
        <rFont val="Gill Sans MT"/>
        <family val="2"/>
      </rPr>
      <t>2</t>
    </r>
  </si>
  <si>
    <t>Sample details</t>
  </si>
  <si>
    <t>Blank absorbance values</t>
  </si>
  <si>
    <t>Sample absorbance values</t>
  </si>
  <si>
    <t>Sample volume 
(mL)</t>
  </si>
  <si>
    <t>Dilution 
(-fold)</t>
  </si>
  <si>
    <r>
      <t>Welcome to Megazyme</t>
    </r>
    <r>
      <rPr>
        <sz val="12"/>
        <rFont val="Gill Sans MT"/>
        <family val="2"/>
      </rPr>
      <t xml:space="preserve"> </t>
    </r>
  </si>
  <si>
    <t/>
  </si>
  <si>
    <r>
      <t>Instructions for Use of Mega-Calc</t>
    </r>
    <r>
      <rPr>
        <vertAlign val="superscript"/>
        <sz val="12"/>
        <rFont val="Gill Sans MT"/>
        <family val="2"/>
      </rPr>
      <t>TM</t>
    </r>
  </si>
  <si>
    <t xml:space="preserve"> </t>
  </si>
  <si>
    <t>Change in absorbance</t>
  </si>
  <si>
    <r>
      <t>On the 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pages, fill in the orange boxes and it will provide automatic results in the white boxes.</t>
    </r>
  </si>
  <si>
    <t>To zoom up or down, ensure the Standard tool bar is showing (View &gt; Toolbars) &amp; select a value from the Zoom drop-down list.</t>
  </si>
  <si>
    <t xml:space="preserve">   Abs
</t>
  </si>
  <si>
    <r>
      <t xml:space="preserve">To further support you, our valued customer, we have developed the Megazyme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to assist you in calculating the concentration of analyte (as g/L or g/100 g) from raw absorbance data. </t>
    </r>
  </si>
  <si>
    <t>L-Arabinose
(g/L)</t>
  </si>
  <si>
    <t>L-Arabinose (g/100g)</t>
  </si>
  <si>
    <t xml:space="preserve">   Abs
L-Arabinose</t>
  </si>
  <si>
    <t xml:space="preserve">   Abs
D-Galactose</t>
  </si>
  <si>
    <t>D-Galactose
(g/L)</t>
  </si>
  <si>
    <t>D-Galactose (g/100g)</t>
  </si>
  <si>
    <t xml:space="preserve">   Abs
(L-Arabinose)</t>
  </si>
  <si>
    <t>Megazyme Knowledge Base</t>
  </si>
  <si>
    <t>Customer Support</t>
  </si>
  <si>
    <t>K-ARGA 09/19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</si>
</sst>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18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b/>
      <sz val="8"/>
      <color indexed="81"/>
      <name val="Tahoma"/>
      <family val="2"/>
    </font>
    <font>
      <u/>
      <sz val="10"/>
      <color indexed="12"/>
      <name val="Arial"/>
      <family val="2"/>
    </font>
    <font>
      <b/>
      <sz val="20"/>
      <color indexed="17"/>
      <name val="Times New Roman"/>
      <family val="1"/>
    </font>
    <font>
      <b/>
      <sz val="11"/>
      <color indexed="17"/>
      <name val="Times New Roman"/>
      <family val="1"/>
    </font>
    <font>
      <b/>
      <sz val="14"/>
      <name val="Gill Sans MT"/>
      <family val="2"/>
    </font>
    <font>
      <sz val="9"/>
      <name val="Gill Sans MT"/>
      <family val="2"/>
    </font>
    <font>
      <sz val="11"/>
      <name val="Gill Sans MT"/>
      <family val="2"/>
    </font>
    <font>
      <vertAlign val="superscript"/>
      <sz val="11"/>
      <name val="Gill Sans MT"/>
      <family val="2"/>
    </font>
    <font>
      <sz val="11"/>
      <name val="Arial"/>
      <family val="2"/>
    </font>
    <font>
      <b/>
      <sz val="12"/>
      <name val="Gill Sans MT"/>
      <family val="2"/>
    </font>
    <font>
      <vertAlign val="subscript"/>
      <sz val="12"/>
      <name val="Gill Sans MT"/>
      <family val="2"/>
    </font>
    <font>
      <sz val="12"/>
      <name val="Gill Sans MT"/>
      <family val="2"/>
    </font>
    <font>
      <b/>
      <sz val="11"/>
      <name val="Gill Sans MT"/>
      <family val="2"/>
    </font>
    <font>
      <u/>
      <sz val="11"/>
      <color indexed="12"/>
      <name val="Arial"/>
      <family val="2"/>
    </font>
    <font>
      <vertAlign val="superscript"/>
      <sz val="12"/>
      <name val="Gill Sans M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03">
    <xf numFmtId="0" fontId="0" fillId="0" borderId="0" xfId="0"/>
    <xf numFmtId="0" fontId="1" fillId="2" borderId="1" xfId="0" applyFont="1" applyFill="1" applyBorder="1"/>
    <xf numFmtId="0" fontId="1" fillId="0" borderId="0" xfId="0" applyFont="1"/>
    <xf numFmtId="0" fontId="1" fillId="0" borderId="0" xfId="0" applyFont="1" applyFill="1"/>
    <xf numFmtId="0" fontId="1" fillId="2" borderId="0" xfId="0" applyFont="1" applyFill="1"/>
    <xf numFmtId="0" fontId="1" fillId="2" borderId="0" xfId="0" applyFont="1" applyFill="1" applyBorder="1"/>
    <xf numFmtId="0" fontId="2" fillId="2" borderId="0" xfId="0" applyFont="1" applyFill="1" applyBorder="1"/>
    <xf numFmtId="0" fontId="1" fillId="2" borderId="2" xfId="0" applyFont="1" applyFill="1" applyBorder="1"/>
    <xf numFmtId="0" fontId="1" fillId="3" borderId="0" xfId="0" applyFont="1" applyFill="1"/>
    <xf numFmtId="0" fontId="1" fillId="3" borderId="0" xfId="0" applyFont="1" applyFill="1" applyBorder="1"/>
    <xf numFmtId="0" fontId="1" fillId="2" borderId="0" xfId="0" applyFont="1" applyFill="1" applyBorder="1" applyAlignment="1">
      <alignment wrapText="1"/>
    </xf>
    <xf numFmtId="0" fontId="1" fillId="2" borderId="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vertical="top" wrapText="1"/>
    </xf>
    <xf numFmtId="0" fontId="1" fillId="3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64" fontId="1" fillId="2" borderId="1" xfId="0" applyNumberFormat="1" applyFont="1" applyFill="1" applyBorder="1"/>
    <xf numFmtId="0" fontId="2" fillId="2" borderId="1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/>
    </xf>
    <xf numFmtId="0" fontId="1" fillId="4" borderId="1" xfId="0" applyFont="1" applyFill="1" applyBorder="1" applyProtection="1">
      <protection locked="0"/>
    </xf>
    <xf numFmtId="164" fontId="1" fillId="4" borderId="1" xfId="0" applyNumberFormat="1" applyFont="1" applyFill="1" applyBorder="1" applyProtection="1">
      <protection locked="0"/>
    </xf>
    <xf numFmtId="0" fontId="1" fillId="3" borderId="0" xfId="0" applyFont="1" applyFill="1" applyBorder="1" applyProtection="1"/>
    <xf numFmtId="0" fontId="1" fillId="0" borderId="0" xfId="0" applyFont="1" applyProtection="1"/>
    <xf numFmtId="0" fontId="1" fillId="2" borderId="0" xfId="0" applyFont="1" applyFill="1" applyBorder="1" applyProtection="1"/>
    <xf numFmtId="0" fontId="5" fillId="2" borderId="0" xfId="0" applyFont="1" applyFill="1" applyBorder="1" applyAlignment="1" applyProtection="1">
      <alignment horizontal="left" vertical="top"/>
    </xf>
    <xf numFmtId="0" fontId="1" fillId="2" borderId="0" xfId="0" applyFont="1" applyFill="1" applyProtection="1"/>
    <xf numFmtId="0" fontId="2" fillId="2" borderId="1" xfId="0" applyFont="1" applyFill="1" applyBorder="1" applyAlignment="1" applyProtection="1">
      <alignment horizontal="left" vertical="top" wrapText="1"/>
    </xf>
    <xf numFmtId="0" fontId="2" fillId="2" borderId="1" xfId="0" applyFont="1" applyFill="1" applyBorder="1" applyAlignment="1" applyProtection="1">
      <alignment horizontal="center" vertical="top" wrapText="1"/>
    </xf>
    <xf numFmtId="0" fontId="1" fillId="3" borderId="0" xfId="0" applyFont="1" applyFill="1" applyBorder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164" fontId="1" fillId="2" borderId="0" xfId="0" applyNumberFormat="1" applyFont="1" applyFill="1" applyBorder="1"/>
    <xf numFmtId="0" fontId="2" fillId="2" borderId="0" xfId="0" quotePrefix="1" applyFont="1" applyFill="1" applyBorder="1" applyAlignment="1" applyProtection="1">
      <alignment horizontal="center" vertical="top" wrapText="1"/>
    </xf>
    <xf numFmtId="0" fontId="1" fillId="0" borderId="0" xfId="0" applyFont="1" applyBorder="1" applyProtection="1"/>
    <xf numFmtId="164" fontId="1" fillId="2" borderId="0" xfId="0" applyNumberFormat="1" applyFont="1" applyFill="1" applyBorder="1" applyAlignment="1" applyProtection="1">
      <alignment horizontal="left"/>
    </xf>
    <xf numFmtId="164" fontId="1" fillId="2" borderId="0" xfId="0" applyNumberFormat="1" applyFont="1" applyFill="1" applyBorder="1" applyAlignment="1" applyProtection="1">
      <alignment horizontal="right"/>
    </xf>
    <xf numFmtId="0" fontId="1" fillId="3" borderId="0" xfId="0" applyFont="1" applyFill="1" applyBorder="1" applyAlignment="1" applyProtection="1"/>
    <xf numFmtId="0" fontId="1" fillId="0" borderId="0" xfId="0" applyFont="1" applyBorder="1" applyAlignment="1" applyProtection="1"/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7" fillId="2" borderId="0" xfId="0" applyFont="1" applyFill="1" applyBorder="1" applyAlignment="1" applyProtection="1">
      <alignment horizontal="left" vertical="top"/>
    </xf>
    <xf numFmtId="16" fontId="1" fillId="2" borderId="0" xfId="0" applyNumberFormat="1" applyFont="1" applyFill="1" applyBorder="1"/>
    <xf numFmtId="0" fontId="1" fillId="2" borderId="0" xfId="0" applyFont="1" applyFill="1" applyBorder="1" applyProtection="1">
      <protection locked="0"/>
    </xf>
    <xf numFmtId="164" fontId="1" fillId="2" borderId="0" xfId="0" applyNumberFormat="1" applyFont="1" applyFill="1" applyBorder="1" applyProtection="1">
      <protection locked="0"/>
    </xf>
    <xf numFmtId="164" fontId="1" fillId="2" borderId="1" xfId="0" applyNumberFormat="1" applyFont="1" applyFill="1" applyBorder="1" applyProtection="1"/>
    <xf numFmtId="165" fontId="1" fillId="4" borderId="1" xfId="0" applyNumberFormat="1" applyFont="1" applyFill="1" applyBorder="1" applyProtection="1">
      <protection locked="0"/>
    </xf>
    <xf numFmtId="2" fontId="1" fillId="4" borderId="1" xfId="0" applyNumberFormat="1" applyFont="1" applyFill="1" applyBorder="1" applyProtection="1">
      <protection locked="0"/>
    </xf>
    <xf numFmtId="0" fontId="12" fillId="2" borderId="1" xfId="0" applyFont="1" applyFill="1" applyBorder="1" applyAlignment="1">
      <alignment horizontal="center" vertical="top" wrapText="1"/>
    </xf>
    <xf numFmtId="0" fontId="14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64" fontId="9" fillId="2" borderId="0" xfId="0" applyNumberFormat="1" applyFont="1" applyFill="1" applyBorder="1" applyAlignment="1" applyProtection="1">
      <alignment horizontal="right"/>
    </xf>
    <xf numFmtId="0" fontId="9" fillId="2" borderId="0" xfId="0" applyFont="1" applyFill="1" applyBorder="1" applyProtection="1"/>
    <xf numFmtId="0" fontId="9" fillId="2" borderId="0" xfId="0" applyFont="1" applyFill="1" applyBorder="1" applyAlignment="1" applyProtection="1">
      <alignment wrapText="1"/>
    </xf>
    <xf numFmtId="0" fontId="9" fillId="2" borderId="0" xfId="0" applyFont="1" applyFill="1" applyAlignment="1" applyProtection="1">
      <alignment wrapText="1"/>
    </xf>
    <xf numFmtId="0" fontId="9" fillId="2" borderId="0" xfId="0" applyFont="1" applyFill="1" applyAlignment="1" applyProtection="1"/>
    <xf numFmtId="0" fontId="15" fillId="0" borderId="0" xfId="0" applyFont="1" applyAlignment="1" applyProtection="1"/>
    <xf numFmtId="0" fontId="9" fillId="2" borderId="0" xfId="0" applyFont="1" applyFill="1" applyProtection="1"/>
    <xf numFmtId="0" fontId="9" fillId="2" borderId="0" xfId="0" applyFont="1" applyFill="1" applyBorder="1" applyAlignment="1" applyProtection="1"/>
    <xf numFmtId="164" fontId="2" fillId="2" borderId="0" xfId="0" applyNumberFormat="1" applyFont="1" applyFill="1" applyBorder="1" applyAlignment="1" applyProtection="1">
      <alignment horizontal="left"/>
    </xf>
    <xf numFmtId="0" fontId="4" fillId="2" borderId="0" xfId="1" applyFill="1" applyAlignment="1" applyProtection="1">
      <alignment horizontal="right" vertical="top" wrapText="1"/>
    </xf>
    <xf numFmtId="0" fontId="12" fillId="2" borderId="0" xfId="0" applyFont="1" applyFill="1" applyProtection="1"/>
    <xf numFmtId="164" fontId="1" fillId="4" borderId="3" xfId="0" applyNumberFormat="1" applyFont="1" applyFill="1" applyBorder="1" applyProtection="1"/>
    <xf numFmtId="164" fontId="1" fillId="4" borderId="4" xfId="0" applyNumberFormat="1" applyFont="1" applyFill="1" applyBorder="1" applyProtection="1"/>
    <xf numFmtId="164" fontId="1" fillId="4" borderId="5" xfId="0" applyNumberFormat="1" applyFont="1" applyFill="1" applyBorder="1" applyProtection="1"/>
    <xf numFmtId="0" fontId="2" fillId="2" borderId="0" xfId="0" applyFont="1" applyFill="1" applyBorder="1" applyProtection="1"/>
    <xf numFmtId="0" fontId="14" fillId="2" borderId="1" xfId="0" applyFont="1" applyFill="1" applyBorder="1" applyAlignment="1" applyProtection="1">
      <alignment horizontal="center"/>
    </xf>
    <xf numFmtId="164" fontId="1" fillId="4" borderId="1" xfId="0" applyNumberFormat="1" applyFont="1" applyFill="1" applyBorder="1" applyProtection="1"/>
    <xf numFmtId="16" fontId="1" fillId="2" borderId="0" xfId="0" applyNumberFormat="1" applyFont="1" applyFill="1" applyBorder="1" applyProtection="1"/>
    <xf numFmtId="0" fontId="12" fillId="2" borderId="1" xfId="0" applyFont="1" applyFill="1" applyBorder="1" applyAlignment="1" applyProtection="1">
      <alignment horizontal="center" vertical="top" wrapText="1"/>
    </xf>
    <xf numFmtId="0" fontId="2" fillId="2" borderId="0" xfId="0" applyFont="1" applyFill="1" applyBorder="1" applyAlignment="1" applyProtection="1">
      <alignment horizontal="center" vertical="top" wrapText="1"/>
    </xf>
    <xf numFmtId="0" fontId="1" fillId="4" borderId="1" xfId="0" applyFont="1" applyFill="1" applyBorder="1" applyProtection="1"/>
    <xf numFmtId="2" fontId="1" fillId="4" borderId="1" xfId="0" applyNumberFormat="1" applyFont="1" applyFill="1" applyBorder="1" applyProtection="1"/>
    <xf numFmtId="165" fontId="1" fillId="2" borderId="1" xfId="0" applyNumberFormat="1" applyFont="1" applyFill="1" applyBorder="1" applyProtection="1"/>
    <xf numFmtId="165" fontId="1" fillId="4" borderId="1" xfId="0" applyNumberFormat="1" applyFont="1" applyFill="1" applyBorder="1" applyProtection="1"/>
    <xf numFmtId="0" fontId="12" fillId="2" borderId="0" xfId="0" applyFont="1" applyFill="1" applyBorder="1" applyAlignment="1" applyProtection="1">
      <alignment horizontal="left"/>
    </xf>
    <xf numFmtId="0" fontId="15" fillId="2" borderId="0" xfId="0" applyFont="1" applyFill="1" applyProtection="1"/>
    <xf numFmtId="0" fontId="11" fillId="0" borderId="0" xfId="0" applyFont="1" applyAlignment="1" applyProtection="1">
      <alignment wrapText="1"/>
    </xf>
    <xf numFmtId="0" fontId="11" fillId="2" borderId="0" xfId="0" applyFont="1" applyFill="1" applyAlignment="1" applyProtection="1">
      <alignment wrapText="1"/>
    </xf>
    <xf numFmtId="0" fontId="16" fillId="2" borderId="0" xfId="1" applyFont="1" applyFill="1" applyAlignment="1" applyProtection="1"/>
    <xf numFmtId="0" fontId="9" fillId="2" borderId="0" xfId="1" applyFont="1" applyFill="1" applyAlignment="1" applyProtection="1">
      <alignment wrapText="1"/>
    </xf>
    <xf numFmtId="0" fontId="15" fillId="2" borderId="0" xfId="0" applyFont="1" applyFill="1" applyAlignment="1" applyProtection="1"/>
    <xf numFmtId="0" fontId="16" fillId="2" borderId="0" xfId="1" applyFont="1" applyFill="1" applyAlignment="1" applyProtection="1">
      <alignment wrapText="1"/>
    </xf>
    <xf numFmtId="164" fontId="1" fillId="2" borderId="1" xfId="0" applyNumberFormat="1" applyFont="1" applyFill="1" applyBorder="1" applyAlignment="1">
      <alignment horizontal="right"/>
    </xf>
    <xf numFmtId="0" fontId="8" fillId="5" borderId="5" xfId="0" applyFont="1" applyFill="1" applyBorder="1" applyAlignment="1">
      <alignment horizontal="center" vertical="top" wrapText="1"/>
    </xf>
    <xf numFmtId="0" fontId="1" fillId="5" borderId="1" xfId="0" applyFont="1" applyFill="1" applyBorder="1"/>
    <xf numFmtId="0" fontId="6" fillId="2" borderId="0" xfId="0" applyFont="1" applyFill="1" applyProtection="1"/>
    <xf numFmtId="0" fontId="2" fillId="5" borderId="1" xfId="0" applyFont="1" applyFill="1" applyBorder="1" applyAlignment="1" applyProtection="1">
      <alignment horizontal="center" vertical="top" wrapText="1"/>
    </xf>
    <xf numFmtId="165" fontId="1" fillId="5" borderId="1" xfId="0" applyNumberFormat="1" applyFont="1" applyFill="1" applyBorder="1"/>
    <xf numFmtId="164" fontId="1" fillId="5" borderId="1" xfId="0" applyNumberFormat="1" applyFont="1" applyFill="1" applyBorder="1"/>
    <xf numFmtId="0" fontId="1" fillId="3" borderId="0" xfId="0" applyFont="1" applyFill="1" applyProtection="1"/>
    <xf numFmtId="0" fontId="1" fillId="3" borderId="0" xfId="0" applyFont="1" applyFill="1" applyAlignment="1" applyProtection="1"/>
    <xf numFmtId="0" fontId="1" fillId="3" borderId="0" xfId="0" applyFont="1" applyFill="1" applyAlignment="1" applyProtection="1">
      <alignment horizontal="left"/>
    </xf>
    <xf numFmtId="164" fontId="4" fillId="2" borderId="0" xfId="1" quotePrefix="1" applyNumberFormat="1" applyFill="1" applyBorder="1" applyAlignment="1" applyProtection="1">
      <alignment horizontal="left"/>
    </xf>
    <xf numFmtId="0" fontId="9" fillId="2" borderId="0" xfId="0" applyFont="1" applyFill="1" applyAlignment="1" applyProtection="1">
      <alignment vertical="top" wrapText="1"/>
    </xf>
    <xf numFmtId="0" fontId="11" fillId="0" borderId="0" xfId="0" applyFont="1" applyProtection="1"/>
    <xf numFmtId="0" fontId="9" fillId="2" borderId="0" xfId="0" applyFont="1" applyFill="1" applyAlignment="1" applyProtection="1">
      <alignment wrapText="1"/>
    </xf>
    <xf numFmtId="0" fontId="11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164" fontId="1" fillId="4" borderId="3" xfId="0" applyNumberFormat="1" applyFont="1" applyFill="1" applyBorder="1" applyAlignment="1" applyProtection="1">
      <alignment horizontal="left"/>
      <protection locked="0"/>
    </xf>
    <xf numFmtId="164" fontId="1" fillId="4" borderId="5" xfId="0" applyNumberFormat="1" applyFont="1" applyFill="1" applyBorder="1" applyAlignment="1" applyProtection="1">
      <alignment horizontal="left"/>
      <protection locked="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gaCalc L-Arabinose'!A1"/><Relationship Id="rId2" Type="http://schemas.openxmlformats.org/officeDocument/2006/relationships/hyperlink" Target="#Instructions!A1"/><Relationship Id="rId1" Type="http://schemas.openxmlformats.org/officeDocument/2006/relationships/hyperlink" Target="#Contact_us"/><Relationship Id="rId5" Type="http://schemas.openxmlformats.org/officeDocument/2006/relationships/image" Target="../media/image1.png"/><Relationship Id="rId4" Type="http://schemas.openxmlformats.org/officeDocument/2006/relationships/hyperlink" Target="#'MegaCalc D-Galactose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gaCalc L-Arabinose'!A1"/><Relationship Id="rId2" Type="http://schemas.openxmlformats.org/officeDocument/2006/relationships/hyperlink" Target="#Contact_us"/><Relationship Id="rId1" Type="http://schemas.openxmlformats.org/officeDocument/2006/relationships/hyperlink" Target="#Instructions!A1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gaCalc D-Galactose'!A1"/><Relationship Id="rId2" Type="http://schemas.openxmlformats.org/officeDocument/2006/relationships/hyperlink" Target="#Contact_us"/><Relationship Id="rId1" Type="http://schemas.openxmlformats.org/officeDocument/2006/relationships/hyperlink" Target="#Instructions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447675</xdr:colOff>
      <xdr:row>12</xdr:row>
      <xdr:rowOff>247650</xdr:rowOff>
    </xdr:from>
    <xdr:to>
      <xdr:col>3</xdr:col>
      <xdr:colOff>447675</xdr:colOff>
      <xdr:row>13</xdr:row>
      <xdr:rowOff>28575</xdr:rowOff>
    </xdr:to>
    <xdr:sp macro="" textlink="">
      <xdr:nvSpPr>
        <xdr:cNvPr id="6414" name="Line 10">
          <a:extLst>
            <a:ext uri="{FF2B5EF4-FFF2-40B4-BE49-F238E27FC236}">
              <a16:creationId xmlns:a16="http://schemas.microsoft.com/office/drawing/2014/main" id="{3882CB60-8921-4654-9BCA-D01C7388B34F}"/>
            </a:ext>
          </a:extLst>
        </xdr:cNvPr>
        <xdr:cNvSpPr>
          <a:spLocks noChangeShapeType="1"/>
        </xdr:cNvSpPr>
      </xdr:nvSpPr>
      <xdr:spPr bwMode="auto">
        <a:xfrm>
          <a:off x="1457325" y="4171950"/>
          <a:ext cx="0" cy="361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371475</xdr:colOff>
      <xdr:row>11</xdr:row>
      <xdr:rowOff>104775</xdr:rowOff>
    </xdr:from>
    <xdr:to>
      <xdr:col>6</xdr:col>
      <xdr:colOff>247650</xdr:colOff>
      <xdr:row>12</xdr:row>
      <xdr:rowOff>247650</xdr:rowOff>
    </xdr:to>
    <xdr:sp macro="" textlink="">
      <xdr:nvSpPr>
        <xdr:cNvPr id="6152" name="Rectangle 8">
          <a:extLst>
            <a:ext uri="{FF2B5EF4-FFF2-40B4-BE49-F238E27FC236}">
              <a16:creationId xmlns:a16="http://schemas.microsoft.com/office/drawing/2014/main" id="{4AFFD42C-AA97-4BE1-8215-BEA3EE210D58}"/>
            </a:ext>
          </a:extLst>
        </xdr:cNvPr>
        <xdr:cNvSpPr>
          <a:spLocks noChangeArrowheads="1"/>
        </xdr:cNvSpPr>
      </xdr:nvSpPr>
      <xdr:spPr bwMode="auto">
        <a:xfrm>
          <a:off x="561975" y="3838575"/>
          <a:ext cx="2914650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  <a:endParaRPr lang="en-GB"/>
        </a:p>
      </xdr:txBody>
    </xdr:sp>
    <xdr:clientData/>
  </xdr:twoCellAnchor>
  <xdr:twoCellAnchor>
    <xdr:from>
      <xdr:col>5</xdr:col>
      <xdr:colOff>333375</xdr:colOff>
      <xdr:row>17</xdr:row>
      <xdr:rowOff>85725</xdr:rowOff>
    </xdr:from>
    <xdr:to>
      <xdr:col>8</xdr:col>
      <xdr:colOff>409575</xdr:colOff>
      <xdr:row>21</xdr:row>
      <xdr:rowOff>104775</xdr:rowOff>
    </xdr:to>
    <xdr:sp macro="" textlink="">
      <xdr:nvSpPr>
        <xdr:cNvPr id="6416" name="Line 12">
          <a:extLst>
            <a:ext uri="{FF2B5EF4-FFF2-40B4-BE49-F238E27FC236}">
              <a16:creationId xmlns:a16="http://schemas.microsoft.com/office/drawing/2014/main" id="{2F3A697B-F37B-42F8-90D1-5152E3D368D0}"/>
            </a:ext>
          </a:extLst>
        </xdr:cNvPr>
        <xdr:cNvSpPr>
          <a:spLocks noChangeShapeType="1"/>
        </xdr:cNvSpPr>
      </xdr:nvSpPr>
      <xdr:spPr bwMode="auto">
        <a:xfrm flipH="1">
          <a:off x="3009900" y="5524500"/>
          <a:ext cx="1924050" cy="1162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466725</xdr:colOff>
      <xdr:row>12</xdr:row>
      <xdr:rowOff>552450</xdr:rowOff>
    </xdr:from>
    <xdr:to>
      <xdr:col>8</xdr:col>
      <xdr:colOff>9525</xdr:colOff>
      <xdr:row>16</xdr:row>
      <xdr:rowOff>142875</xdr:rowOff>
    </xdr:to>
    <xdr:sp macro="" textlink="">
      <xdr:nvSpPr>
        <xdr:cNvPr id="6417" name="Line 14">
          <a:extLst>
            <a:ext uri="{FF2B5EF4-FFF2-40B4-BE49-F238E27FC236}">
              <a16:creationId xmlns:a16="http://schemas.microsoft.com/office/drawing/2014/main" id="{A2724356-FD27-4A9C-A188-417FE0B36EC1}"/>
            </a:ext>
          </a:extLst>
        </xdr:cNvPr>
        <xdr:cNvSpPr>
          <a:spLocks noChangeShapeType="1"/>
        </xdr:cNvSpPr>
      </xdr:nvSpPr>
      <xdr:spPr bwMode="auto">
        <a:xfrm flipH="1">
          <a:off x="3143250" y="4476750"/>
          <a:ext cx="1390650" cy="9144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352425</xdr:colOff>
      <xdr:row>15</xdr:row>
      <xdr:rowOff>238125</xdr:rowOff>
    </xdr:from>
    <xdr:to>
      <xdr:col>14</xdr:col>
      <xdr:colOff>342900</xdr:colOff>
      <xdr:row>17</xdr:row>
      <xdr:rowOff>104775</xdr:rowOff>
    </xdr:to>
    <xdr:sp macro="" textlink="">
      <xdr:nvSpPr>
        <xdr:cNvPr id="6157" name="Rectangle 13">
          <a:extLst>
            <a:ext uri="{FF2B5EF4-FFF2-40B4-BE49-F238E27FC236}">
              <a16:creationId xmlns:a16="http://schemas.microsoft.com/office/drawing/2014/main" id="{E5C2BBC2-B1EF-4A39-916C-3ED6A66E31F9}"/>
            </a:ext>
          </a:extLst>
        </xdr:cNvPr>
        <xdr:cNvSpPr>
          <a:spLocks noChangeArrowheads="1"/>
        </xdr:cNvSpPr>
      </xdr:nvSpPr>
      <xdr:spPr bwMode="auto">
        <a:xfrm>
          <a:off x="4133850" y="5238750"/>
          <a:ext cx="4505325" cy="304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3. Insert absorbance values for the samples</a:t>
          </a:r>
          <a:endParaRPr lang="en-GB"/>
        </a:p>
      </xdr:txBody>
    </xdr:sp>
    <xdr:clientData/>
  </xdr:twoCellAnchor>
  <xdr:twoCellAnchor>
    <xdr:from>
      <xdr:col>13</xdr:col>
      <xdr:colOff>9525</xdr:colOff>
      <xdr:row>25</xdr:row>
      <xdr:rowOff>57150</xdr:rowOff>
    </xdr:from>
    <xdr:to>
      <xdr:col>13</xdr:col>
      <xdr:colOff>9525</xdr:colOff>
      <xdr:row>30</xdr:row>
      <xdr:rowOff>9525</xdr:rowOff>
    </xdr:to>
    <xdr:sp macro="" textlink="">
      <xdr:nvSpPr>
        <xdr:cNvPr id="6160" name="Rectangle 16">
          <a:extLst>
            <a:ext uri="{FF2B5EF4-FFF2-40B4-BE49-F238E27FC236}">
              <a16:creationId xmlns:a16="http://schemas.microsoft.com/office/drawing/2014/main" id="{029B8472-6A6E-481E-8B0D-4AF97092868C}"/>
            </a:ext>
          </a:extLst>
        </xdr:cNvPr>
        <xdr:cNvSpPr>
          <a:spLocks noChangeArrowheads="1"/>
        </xdr:cNvSpPr>
      </xdr:nvSpPr>
      <xdr:spPr bwMode="auto">
        <a:xfrm>
          <a:off x="7524750" y="7400925"/>
          <a:ext cx="0" cy="904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Gill Sans MT"/>
            </a:rPr>
            <a:t>5. Adjust sample volume 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then enter the actual volume used.</a:t>
          </a:r>
          <a:endParaRPr lang="en-GB"/>
        </a:p>
      </xdr:txBody>
    </xdr:sp>
    <xdr:clientData/>
  </xdr:twoCellAnchor>
  <xdr:twoCellAnchor>
    <xdr:from>
      <xdr:col>13</xdr:col>
      <xdr:colOff>9525</xdr:colOff>
      <xdr:row>17</xdr:row>
      <xdr:rowOff>133350</xdr:rowOff>
    </xdr:from>
    <xdr:to>
      <xdr:col>13</xdr:col>
      <xdr:colOff>9525</xdr:colOff>
      <xdr:row>24</xdr:row>
      <xdr:rowOff>28575</xdr:rowOff>
    </xdr:to>
    <xdr:sp macro="" textlink="">
      <xdr:nvSpPr>
        <xdr:cNvPr id="6162" name="Rectangle 18">
          <a:extLst>
            <a:ext uri="{FF2B5EF4-FFF2-40B4-BE49-F238E27FC236}">
              <a16:creationId xmlns:a16="http://schemas.microsoft.com/office/drawing/2014/main" id="{7D44DB8E-94FB-425E-BFE6-19D76E1B5E9A}"/>
            </a:ext>
          </a:extLst>
        </xdr:cNvPr>
        <xdr:cNvSpPr>
          <a:spLocks noChangeArrowheads="1"/>
        </xdr:cNvSpPr>
      </xdr:nvSpPr>
      <xdr:spPr bwMode="auto">
        <a:xfrm>
          <a:off x="7524750" y="5572125"/>
          <a:ext cx="0" cy="1609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Gill Sans MT"/>
            </a:rPr>
            <a:t>6. Adjust sample dilution 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GB"/>
        </a:p>
      </xdr:txBody>
    </xdr:sp>
    <xdr:clientData/>
  </xdr:twoCellAnchor>
  <xdr:twoCellAnchor>
    <xdr:from>
      <xdr:col>13</xdr:col>
      <xdr:colOff>9525</xdr:colOff>
      <xdr:row>7</xdr:row>
      <xdr:rowOff>57150</xdr:rowOff>
    </xdr:from>
    <xdr:to>
      <xdr:col>13</xdr:col>
      <xdr:colOff>9525</xdr:colOff>
      <xdr:row>7</xdr:row>
      <xdr:rowOff>276225</xdr:rowOff>
    </xdr:to>
    <xdr:sp macro="" textlink="">
      <xdr:nvSpPr>
        <xdr:cNvPr id="6181" name="Text Box 3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ECC8A2-7247-4E3D-9F92-B5D8D9C52702}"/>
            </a:ext>
          </a:extLst>
        </xdr:cNvPr>
        <xdr:cNvSpPr txBox="1">
          <a:spLocks noChangeArrowheads="1"/>
        </xdr:cNvSpPr>
      </xdr:nvSpPr>
      <xdr:spPr bwMode="auto">
        <a:xfrm>
          <a:off x="7524750" y="1952625"/>
          <a:ext cx="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>
    <xdr:from>
      <xdr:col>13</xdr:col>
      <xdr:colOff>9525</xdr:colOff>
      <xdr:row>7</xdr:row>
      <xdr:rowOff>95250</xdr:rowOff>
    </xdr:from>
    <xdr:to>
      <xdr:col>13</xdr:col>
      <xdr:colOff>9525</xdr:colOff>
      <xdr:row>7</xdr:row>
      <xdr:rowOff>95250</xdr:rowOff>
    </xdr:to>
    <xdr:sp macro="" textlink="">
      <xdr:nvSpPr>
        <xdr:cNvPr id="6422" name="Line 38">
          <a:extLst>
            <a:ext uri="{FF2B5EF4-FFF2-40B4-BE49-F238E27FC236}">
              <a16:creationId xmlns:a16="http://schemas.microsoft.com/office/drawing/2014/main" id="{C61439F5-681F-40F2-8FB0-3EEE2C4F39B6}"/>
            </a:ext>
          </a:extLst>
        </xdr:cNvPr>
        <xdr:cNvSpPr>
          <a:spLocks noChangeShapeType="1"/>
        </xdr:cNvSpPr>
      </xdr:nvSpPr>
      <xdr:spPr bwMode="auto">
        <a:xfrm>
          <a:off x="7524750" y="19907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13</xdr:col>
      <xdr:colOff>9525</xdr:colOff>
      <xdr:row>7</xdr:row>
      <xdr:rowOff>95250</xdr:rowOff>
    </xdr:from>
    <xdr:to>
      <xdr:col>13</xdr:col>
      <xdr:colOff>9525</xdr:colOff>
      <xdr:row>7</xdr:row>
      <xdr:rowOff>95250</xdr:rowOff>
    </xdr:to>
    <xdr:sp macro="" textlink="">
      <xdr:nvSpPr>
        <xdr:cNvPr id="6423" name="Line 39">
          <a:extLst>
            <a:ext uri="{FF2B5EF4-FFF2-40B4-BE49-F238E27FC236}">
              <a16:creationId xmlns:a16="http://schemas.microsoft.com/office/drawing/2014/main" id="{43483701-174E-40B8-B79B-06A30E9DE257}"/>
            </a:ext>
          </a:extLst>
        </xdr:cNvPr>
        <xdr:cNvSpPr>
          <a:spLocks noChangeShapeType="1"/>
        </xdr:cNvSpPr>
      </xdr:nvSpPr>
      <xdr:spPr bwMode="auto">
        <a:xfrm flipH="1">
          <a:off x="7524750" y="19907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13</xdr:col>
      <xdr:colOff>9525</xdr:colOff>
      <xdr:row>7</xdr:row>
      <xdr:rowOff>95250</xdr:rowOff>
    </xdr:from>
    <xdr:to>
      <xdr:col>13</xdr:col>
      <xdr:colOff>9525</xdr:colOff>
      <xdr:row>7</xdr:row>
      <xdr:rowOff>95250</xdr:rowOff>
    </xdr:to>
    <xdr:sp macro="" textlink="">
      <xdr:nvSpPr>
        <xdr:cNvPr id="6424" name="Line 40">
          <a:extLst>
            <a:ext uri="{FF2B5EF4-FFF2-40B4-BE49-F238E27FC236}">
              <a16:creationId xmlns:a16="http://schemas.microsoft.com/office/drawing/2014/main" id="{B6F743C7-E63D-4264-B37F-B199F4B0CFF4}"/>
            </a:ext>
          </a:extLst>
        </xdr:cNvPr>
        <xdr:cNvSpPr>
          <a:spLocks noChangeShapeType="1"/>
        </xdr:cNvSpPr>
      </xdr:nvSpPr>
      <xdr:spPr bwMode="auto">
        <a:xfrm flipH="1">
          <a:off x="7524750" y="19907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</xdr:col>
      <xdr:colOff>47625</xdr:colOff>
      <xdr:row>44</xdr:row>
      <xdr:rowOff>152400</xdr:rowOff>
    </xdr:from>
    <xdr:to>
      <xdr:col>3</xdr:col>
      <xdr:colOff>447675</xdr:colOff>
      <xdr:row>45</xdr:row>
      <xdr:rowOff>142875</xdr:rowOff>
    </xdr:to>
    <xdr:sp macro="" textlink="">
      <xdr:nvSpPr>
        <xdr:cNvPr id="6188" name="Text Box 4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1BB88B-FD7B-4B74-BF32-6770066E13ED}"/>
            </a:ext>
          </a:extLst>
        </xdr:cNvPr>
        <xdr:cNvSpPr txBox="1">
          <a:spLocks noChangeArrowheads="1"/>
        </xdr:cNvSpPr>
      </xdr:nvSpPr>
      <xdr:spPr bwMode="auto">
        <a:xfrm>
          <a:off x="238125" y="11896725"/>
          <a:ext cx="12192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GB"/>
        </a:p>
      </xdr:txBody>
    </xdr:sp>
    <xdr:clientData fPrintsWithSheet="0"/>
  </xdr:twoCellAnchor>
  <xdr:twoCellAnchor>
    <xdr:from>
      <xdr:col>7</xdr:col>
      <xdr:colOff>352425</xdr:colOff>
      <xdr:row>11</xdr:row>
      <xdr:rowOff>180975</xdr:rowOff>
    </xdr:from>
    <xdr:to>
      <xdr:col>14</xdr:col>
      <xdr:colOff>314325</xdr:colOff>
      <xdr:row>15</xdr:row>
      <xdr:rowOff>0</xdr:rowOff>
    </xdr:to>
    <xdr:sp macro="" textlink="">
      <xdr:nvSpPr>
        <xdr:cNvPr id="6155" name="Rectangle 11">
          <a:extLst>
            <a:ext uri="{FF2B5EF4-FFF2-40B4-BE49-F238E27FC236}">
              <a16:creationId xmlns:a16="http://schemas.microsoft.com/office/drawing/2014/main" id="{1F3F594A-9CC7-4574-B785-490FD1CBB0D0}"/>
            </a:ext>
          </a:extLst>
        </xdr:cNvPr>
        <xdr:cNvSpPr>
          <a:spLocks noChangeArrowheads="1"/>
        </xdr:cNvSpPr>
      </xdr:nvSpPr>
      <xdr:spPr bwMode="auto">
        <a:xfrm>
          <a:off x="4133850" y="3914775"/>
          <a:ext cx="4476750" cy="1085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2. Insert absorbance values for the blank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duplicate blanks have been run, insert both sets of data and the program will automatically use the average values. If a single set of values are input, these will be used.</a:t>
          </a:r>
          <a:endParaRPr lang="en-GB"/>
        </a:p>
      </xdr:txBody>
    </xdr:sp>
    <xdr:clientData/>
  </xdr:twoCellAnchor>
  <xdr:twoCellAnchor>
    <xdr:from>
      <xdr:col>2</xdr:col>
      <xdr:colOff>85725</xdr:colOff>
      <xdr:row>25</xdr:row>
      <xdr:rowOff>171450</xdr:rowOff>
    </xdr:from>
    <xdr:to>
      <xdr:col>7</xdr:col>
      <xdr:colOff>352425</xdr:colOff>
      <xdr:row>34</xdr:row>
      <xdr:rowOff>180975</xdr:rowOff>
    </xdr:to>
    <xdr:sp macro="" textlink="">
      <xdr:nvSpPr>
        <xdr:cNvPr id="6159" name="Rectangle 15">
          <a:extLst>
            <a:ext uri="{FF2B5EF4-FFF2-40B4-BE49-F238E27FC236}">
              <a16:creationId xmlns:a16="http://schemas.microsoft.com/office/drawing/2014/main" id="{0012E35E-F5B4-4EDB-A2E1-80A69D7A7184}"/>
            </a:ext>
          </a:extLst>
        </xdr:cNvPr>
        <xdr:cNvSpPr>
          <a:spLocks noChangeArrowheads="1"/>
        </xdr:cNvSpPr>
      </xdr:nvSpPr>
      <xdr:spPr bwMode="auto">
        <a:xfrm>
          <a:off x="276225" y="7515225"/>
          <a:ext cx="3857625" cy="1724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4. Extinction coefficient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The calculations are set for readings at 340 nm [extinction coefficient for NADPH of 6.3 (1 x mol</a:t>
          </a:r>
          <a:r>
            <a:rPr lang="en-GB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x cm</a:t>
          </a:r>
          <a:r>
            <a:rPr lang="en-GB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)].  For absorbance readings at 365 nm (Hg lamp; ext. coeff. 3.4) multiply the calculated values for L-arabinose or D-galactose by 1.8529. For absorbance readings at 334 nm (Hg lamp; ext. coeff. 6.18) multiply the calculated values for L-Fucose by 1.0194.   </a:t>
          </a:r>
          <a:endParaRPr lang="en-GB"/>
        </a:p>
      </xdr:txBody>
    </xdr:sp>
    <xdr:clientData/>
  </xdr:twoCellAnchor>
  <xdr:twoCellAnchor>
    <xdr:from>
      <xdr:col>8</xdr:col>
      <xdr:colOff>114300</xdr:colOff>
      <xdr:row>25</xdr:row>
      <xdr:rowOff>180975</xdr:rowOff>
    </xdr:from>
    <xdr:to>
      <xdr:col>14</xdr:col>
      <xdr:colOff>314325</xdr:colOff>
      <xdr:row>30</xdr:row>
      <xdr:rowOff>47625</xdr:rowOff>
    </xdr:to>
    <xdr:sp macro="" textlink="">
      <xdr:nvSpPr>
        <xdr:cNvPr id="6208" name="Rectangle 64">
          <a:extLst>
            <a:ext uri="{FF2B5EF4-FFF2-40B4-BE49-F238E27FC236}">
              <a16:creationId xmlns:a16="http://schemas.microsoft.com/office/drawing/2014/main" id="{867F0398-EC70-4EA3-AA30-A18A72A48684}"/>
            </a:ext>
          </a:extLst>
        </xdr:cNvPr>
        <xdr:cNvSpPr>
          <a:spLocks noChangeArrowheads="1"/>
        </xdr:cNvSpPr>
      </xdr:nvSpPr>
      <xdr:spPr bwMode="auto">
        <a:xfrm>
          <a:off x="4638675" y="7524750"/>
          <a:ext cx="3971925" cy="819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5. Sample volume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enter the volume.</a:t>
          </a:r>
          <a:endParaRPr lang="en-GB"/>
        </a:p>
      </xdr:txBody>
    </xdr:sp>
    <xdr:clientData/>
  </xdr:twoCellAnchor>
  <xdr:twoCellAnchor>
    <xdr:from>
      <xdr:col>7</xdr:col>
      <xdr:colOff>695325</xdr:colOff>
      <xdr:row>23</xdr:row>
      <xdr:rowOff>57150</xdr:rowOff>
    </xdr:from>
    <xdr:to>
      <xdr:col>11</xdr:col>
      <xdr:colOff>180975</xdr:colOff>
      <xdr:row>31</xdr:row>
      <xdr:rowOff>66675</xdr:rowOff>
    </xdr:to>
    <xdr:sp macro="" textlink="">
      <xdr:nvSpPr>
        <xdr:cNvPr id="6429" name="Line 68">
          <a:extLst>
            <a:ext uri="{FF2B5EF4-FFF2-40B4-BE49-F238E27FC236}">
              <a16:creationId xmlns:a16="http://schemas.microsoft.com/office/drawing/2014/main" id="{88EF79E1-BB66-4687-832B-8863D31FEE1E}"/>
            </a:ext>
          </a:extLst>
        </xdr:cNvPr>
        <xdr:cNvSpPr>
          <a:spLocks noChangeShapeType="1"/>
        </xdr:cNvSpPr>
      </xdr:nvSpPr>
      <xdr:spPr bwMode="auto">
        <a:xfrm flipH="1" flipV="1">
          <a:off x="4476750" y="7019925"/>
          <a:ext cx="1657350" cy="1533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0</xdr:colOff>
      <xdr:row>31</xdr:row>
      <xdr:rowOff>19050</xdr:rowOff>
    </xdr:from>
    <xdr:to>
      <xdr:col>14</xdr:col>
      <xdr:colOff>314325</xdr:colOff>
      <xdr:row>35</xdr:row>
      <xdr:rowOff>9525</xdr:rowOff>
    </xdr:to>
    <xdr:sp macro="" textlink="">
      <xdr:nvSpPr>
        <xdr:cNvPr id="6209" name="Rectangle 65">
          <a:extLst>
            <a:ext uri="{FF2B5EF4-FFF2-40B4-BE49-F238E27FC236}">
              <a16:creationId xmlns:a16="http://schemas.microsoft.com/office/drawing/2014/main" id="{F35F2211-AAA1-4116-91C9-1AFC22E13E9D}"/>
            </a:ext>
          </a:extLst>
        </xdr:cNvPr>
        <xdr:cNvSpPr>
          <a:spLocks noChangeArrowheads="1"/>
        </xdr:cNvSpPr>
      </xdr:nvSpPr>
      <xdr:spPr bwMode="auto">
        <a:xfrm>
          <a:off x="5076825" y="8505825"/>
          <a:ext cx="3533775" cy="752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6.  Sample dilution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GB"/>
        </a:p>
      </xdr:txBody>
    </xdr:sp>
    <xdr:clientData/>
  </xdr:twoCellAnchor>
  <xdr:twoCellAnchor>
    <xdr:from>
      <xdr:col>13</xdr:col>
      <xdr:colOff>9525</xdr:colOff>
      <xdr:row>6</xdr:row>
      <xdr:rowOff>342900</xdr:rowOff>
    </xdr:from>
    <xdr:to>
      <xdr:col>15</xdr:col>
      <xdr:colOff>0</xdr:colOff>
      <xdr:row>7</xdr:row>
      <xdr:rowOff>19050</xdr:rowOff>
    </xdr:to>
    <xdr:sp macro="" textlink="">
      <xdr:nvSpPr>
        <xdr:cNvPr id="6213" name="Text Box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837042-E876-4A78-B18A-951CAC6A5DC2}"/>
            </a:ext>
          </a:extLst>
        </xdr:cNvPr>
        <xdr:cNvSpPr txBox="1">
          <a:spLocks noChangeArrowheads="1"/>
        </xdr:cNvSpPr>
      </xdr:nvSpPr>
      <xdr:spPr bwMode="auto">
        <a:xfrm>
          <a:off x="7524750" y="1695450"/>
          <a:ext cx="141922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>
    <xdr:from>
      <xdr:col>6</xdr:col>
      <xdr:colOff>361950</xdr:colOff>
      <xdr:row>23</xdr:row>
      <xdr:rowOff>47625</xdr:rowOff>
    </xdr:from>
    <xdr:to>
      <xdr:col>8</xdr:col>
      <xdr:colOff>104775</xdr:colOff>
      <xdr:row>28</xdr:row>
      <xdr:rowOff>152400</xdr:rowOff>
    </xdr:to>
    <xdr:sp macro="" textlink="">
      <xdr:nvSpPr>
        <xdr:cNvPr id="6433" name="Line 67">
          <a:extLst>
            <a:ext uri="{FF2B5EF4-FFF2-40B4-BE49-F238E27FC236}">
              <a16:creationId xmlns:a16="http://schemas.microsoft.com/office/drawing/2014/main" id="{511C017F-8417-4880-84F1-69BF6CF9F17E}"/>
            </a:ext>
          </a:extLst>
        </xdr:cNvPr>
        <xdr:cNvSpPr>
          <a:spLocks noChangeShapeType="1"/>
        </xdr:cNvSpPr>
      </xdr:nvSpPr>
      <xdr:spPr bwMode="auto">
        <a:xfrm flipH="1" flipV="1">
          <a:off x="3590925" y="7010400"/>
          <a:ext cx="1038225" cy="1057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190500</xdr:colOff>
      <xdr:row>20</xdr:row>
      <xdr:rowOff>38100</xdr:rowOff>
    </xdr:from>
    <xdr:to>
      <xdr:col>10</xdr:col>
      <xdr:colOff>276225</xdr:colOff>
      <xdr:row>20</xdr:row>
      <xdr:rowOff>133350</xdr:rowOff>
    </xdr:to>
    <xdr:sp macro="" textlink="">
      <xdr:nvSpPr>
        <xdr:cNvPr id="6434" name="AutoShape 95">
          <a:extLst>
            <a:ext uri="{FF2B5EF4-FFF2-40B4-BE49-F238E27FC236}">
              <a16:creationId xmlns:a16="http://schemas.microsoft.com/office/drawing/2014/main" id="{AB173263-A33D-495D-B208-765A5C9F0BE5}"/>
            </a:ext>
          </a:extLst>
        </xdr:cNvPr>
        <xdr:cNvSpPr>
          <a:spLocks noChangeArrowheads="1"/>
        </xdr:cNvSpPr>
      </xdr:nvSpPr>
      <xdr:spPr bwMode="auto">
        <a:xfrm>
          <a:off x="5362575" y="6048375"/>
          <a:ext cx="85725" cy="952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3</xdr:col>
      <xdr:colOff>918862</xdr:colOff>
      <xdr:row>7</xdr:row>
      <xdr:rowOff>649940</xdr:rowOff>
    </xdr:from>
    <xdr:ext cx="2039471" cy="264560"/>
    <xdr:sp macro="" textlink="">
      <xdr:nvSpPr>
        <xdr:cNvPr id="2" name="TextBox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03C39C6-7235-490D-9AD8-B47FF64CFEE8}"/>
            </a:ext>
          </a:extLst>
        </xdr:cNvPr>
        <xdr:cNvSpPr txBox="1"/>
      </xdr:nvSpPr>
      <xdr:spPr>
        <a:xfrm>
          <a:off x="1927391" y="2543734"/>
          <a:ext cx="20394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 u="sng">
              <a:solidFill>
                <a:srgbClr val="0000FF"/>
              </a:solidFill>
            </a:rPr>
            <a:t>Use MegaCalc For L-Arabinose</a:t>
          </a:r>
        </a:p>
      </xdr:txBody>
    </xdr:sp>
    <xdr:clientData/>
  </xdr:oneCellAnchor>
  <xdr:oneCellAnchor>
    <xdr:from>
      <xdr:col>7</xdr:col>
      <xdr:colOff>398931</xdr:colOff>
      <xdr:row>7</xdr:row>
      <xdr:rowOff>649940</xdr:rowOff>
    </xdr:from>
    <xdr:ext cx="2039471" cy="264560"/>
    <xdr:sp macro="" textlink="">
      <xdr:nvSpPr>
        <xdr:cNvPr id="28" name="TextBox 2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79E5171-A330-4E79-88C6-A999BA5A2143}"/>
            </a:ext>
          </a:extLst>
        </xdr:cNvPr>
        <xdr:cNvSpPr txBox="1"/>
      </xdr:nvSpPr>
      <xdr:spPr>
        <a:xfrm>
          <a:off x="4164107" y="2543734"/>
          <a:ext cx="20394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 u="sng">
              <a:solidFill>
                <a:srgbClr val="0000FF"/>
              </a:solidFill>
            </a:rPr>
            <a:t>Use MegaCalc For D-Galactose</a:t>
          </a:r>
        </a:p>
      </xdr:txBody>
    </xdr:sp>
    <xdr:clientData/>
  </xdr:oneCellAnchor>
  <xdr:twoCellAnchor editAs="oneCell">
    <xdr:from>
      <xdr:col>1</xdr:col>
      <xdr:colOff>0</xdr:colOff>
      <xdr:row>1</xdr:row>
      <xdr:rowOff>1</xdr:rowOff>
    </xdr:from>
    <xdr:to>
      <xdr:col>15</xdr:col>
      <xdr:colOff>0</xdr:colOff>
      <xdr:row>6</xdr:row>
      <xdr:rowOff>178230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3C0D91-EE84-4C54-B0AA-AA26C0579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9" y="100854"/>
          <a:ext cx="8830235" cy="14332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12</xdr:row>
      <xdr:rowOff>38100</xdr:rowOff>
    </xdr:from>
    <xdr:to>
      <xdr:col>10</xdr:col>
      <xdr:colOff>276225</xdr:colOff>
      <xdr:row>12</xdr:row>
      <xdr:rowOff>133350</xdr:rowOff>
    </xdr:to>
    <xdr:sp macro="" textlink="">
      <xdr:nvSpPr>
        <xdr:cNvPr id="2200" name="AutoShape 11">
          <a:extLst>
            <a:ext uri="{FF2B5EF4-FFF2-40B4-BE49-F238E27FC236}">
              <a16:creationId xmlns:a16="http://schemas.microsoft.com/office/drawing/2014/main" id="{13783281-8188-40A4-9802-6F04917D71EB}"/>
            </a:ext>
          </a:extLst>
        </xdr:cNvPr>
        <xdr:cNvSpPr>
          <a:spLocks noChangeArrowheads="1"/>
        </xdr:cNvSpPr>
      </xdr:nvSpPr>
      <xdr:spPr bwMode="auto">
        <a:xfrm>
          <a:off x="4829175" y="3362325"/>
          <a:ext cx="0" cy="952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371475</xdr:colOff>
      <xdr:row>2</xdr:row>
      <xdr:rowOff>114300</xdr:rowOff>
    </xdr:from>
    <xdr:to>
      <xdr:col>19</xdr:col>
      <xdr:colOff>447675</xdr:colOff>
      <xdr:row>3</xdr:row>
      <xdr:rowOff>104775</xdr:rowOff>
    </xdr:to>
    <xdr:sp macro="" textlink="">
      <xdr:nvSpPr>
        <xdr:cNvPr id="2075" name="Text Box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13025D-3B7A-47C6-8CBE-AD8EF235D52E}"/>
            </a:ext>
          </a:extLst>
        </xdr:cNvPr>
        <xdr:cNvSpPr txBox="1">
          <a:spLocks noChangeArrowheads="1"/>
        </xdr:cNvSpPr>
      </xdr:nvSpPr>
      <xdr:spPr bwMode="auto">
        <a:xfrm>
          <a:off x="6877050" y="1476375"/>
          <a:ext cx="857250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16</xdr:col>
      <xdr:colOff>371475</xdr:colOff>
      <xdr:row>3</xdr:row>
      <xdr:rowOff>114300</xdr:rowOff>
    </xdr:from>
    <xdr:to>
      <xdr:col>19</xdr:col>
      <xdr:colOff>447675</xdr:colOff>
      <xdr:row>4</xdr:row>
      <xdr:rowOff>133350</xdr:rowOff>
    </xdr:to>
    <xdr:sp macro="" textlink="">
      <xdr:nvSpPr>
        <xdr:cNvPr id="2076" name="Text Box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E73D4F-D3B9-42AD-85A5-EDBCCCE074DA}"/>
            </a:ext>
          </a:extLst>
        </xdr:cNvPr>
        <xdr:cNvSpPr txBox="1">
          <a:spLocks noChangeArrowheads="1"/>
        </xdr:cNvSpPr>
      </xdr:nvSpPr>
      <xdr:spPr bwMode="auto">
        <a:xfrm>
          <a:off x="6877050" y="1666875"/>
          <a:ext cx="857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>
    <xdr:from>
      <xdr:col>16</xdr:col>
      <xdr:colOff>371475</xdr:colOff>
      <xdr:row>4</xdr:row>
      <xdr:rowOff>95250</xdr:rowOff>
    </xdr:from>
    <xdr:to>
      <xdr:col>19</xdr:col>
      <xdr:colOff>85725</xdr:colOff>
      <xdr:row>4</xdr:row>
      <xdr:rowOff>95250</xdr:rowOff>
    </xdr:to>
    <xdr:sp macro="" textlink="">
      <xdr:nvSpPr>
        <xdr:cNvPr id="2203" name="Line 29">
          <a:extLst>
            <a:ext uri="{FF2B5EF4-FFF2-40B4-BE49-F238E27FC236}">
              <a16:creationId xmlns:a16="http://schemas.microsoft.com/office/drawing/2014/main" id="{A1E4B4A2-7FC1-4901-8AD0-BAD2B655044A}"/>
            </a:ext>
          </a:extLst>
        </xdr:cNvPr>
        <xdr:cNvSpPr>
          <a:spLocks noChangeShapeType="1"/>
        </xdr:cNvSpPr>
      </xdr:nvSpPr>
      <xdr:spPr bwMode="auto">
        <a:xfrm>
          <a:off x="6877050" y="1838325"/>
          <a:ext cx="49530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16</xdr:col>
      <xdr:colOff>371475</xdr:colOff>
      <xdr:row>4</xdr:row>
      <xdr:rowOff>95250</xdr:rowOff>
    </xdr:from>
    <xdr:to>
      <xdr:col>19</xdr:col>
      <xdr:colOff>66675</xdr:colOff>
      <xdr:row>4</xdr:row>
      <xdr:rowOff>95250</xdr:rowOff>
    </xdr:to>
    <xdr:sp macro="" textlink="">
      <xdr:nvSpPr>
        <xdr:cNvPr id="2204" name="Line 30">
          <a:extLst>
            <a:ext uri="{FF2B5EF4-FFF2-40B4-BE49-F238E27FC236}">
              <a16:creationId xmlns:a16="http://schemas.microsoft.com/office/drawing/2014/main" id="{29ADB315-6E45-450C-AE6F-7EECA68A2527}"/>
            </a:ext>
          </a:extLst>
        </xdr:cNvPr>
        <xdr:cNvSpPr>
          <a:spLocks noChangeShapeType="1"/>
        </xdr:cNvSpPr>
      </xdr:nvSpPr>
      <xdr:spPr bwMode="auto">
        <a:xfrm flipH="1">
          <a:off x="6877050" y="1838325"/>
          <a:ext cx="4762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16</xdr:col>
      <xdr:colOff>371475</xdr:colOff>
      <xdr:row>4</xdr:row>
      <xdr:rowOff>114300</xdr:rowOff>
    </xdr:from>
    <xdr:to>
      <xdr:col>19</xdr:col>
      <xdr:colOff>180975</xdr:colOff>
      <xdr:row>4</xdr:row>
      <xdr:rowOff>114300</xdr:rowOff>
    </xdr:to>
    <xdr:sp macro="" textlink="">
      <xdr:nvSpPr>
        <xdr:cNvPr id="2205" name="Line 31">
          <a:extLst>
            <a:ext uri="{FF2B5EF4-FFF2-40B4-BE49-F238E27FC236}">
              <a16:creationId xmlns:a16="http://schemas.microsoft.com/office/drawing/2014/main" id="{5ED0E5E3-E7B0-45BD-8ADF-545133C600DA}"/>
            </a:ext>
          </a:extLst>
        </xdr:cNvPr>
        <xdr:cNvSpPr>
          <a:spLocks noChangeShapeType="1"/>
        </xdr:cNvSpPr>
      </xdr:nvSpPr>
      <xdr:spPr bwMode="auto">
        <a:xfrm flipH="1">
          <a:off x="6877050" y="1857375"/>
          <a:ext cx="5905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</xdr:col>
      <xdr:colOff>19050</xdr:colOff>
      <xdr:row>53</xdr:row>
      <xdr:rowOff>180975</xdr:rowOff>
    </xdr:from>
    <xdr:to>
      <xdr:col>4</xdr:col>
      <xdr:colOff>114300</xdr:colOff>
      <xdr:row>54</xdr:row>
      <xdr:rowOff>161925</xdr:rowOff>
    </xdr:to>
    <xdr:sp macro="" textlink="">
      <xdr:nvSpPr>
        <xdr:cNvPr id="2081" name="Text Box 3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93778D0-D354-4642-AC80-EFB6541CB5B3}"/>
            </a:ext>
          </a:extLst>
        </xdr:cNvPr>
        <xdr:cNvSpPr txBox="1">
          <a:spLocks noChangeArrowheads="1"/>
        </xdr:cNvSpPr>
      </xdr:nvSpPr>
      <xdr:spPr bwMode="auto">
        <a:xfrm>
          <a:off x="247650" y="11696700"/>
          <a:ext cx="1457325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GB"/>
        </a:p>
      </xdr:txBody>
    </xdr:sp>
    <xdr:clientData fPrintsWithSheet="0"/>
  </xdr:twoCellAnchor>
  <xdr:twoCellAnchor>
    <xdr:from>
      <xdr:col>11</xdr:col>
      <xdr:colOff>190500</xdr:colOff>
      <xdr:row>12</xdr:row>
      <xdr:rowOff>38100</xdr:rowOff>
    </xdr:from>
    <xdr:to>
      <xdr:col>11</xdr:col>
      <xdr:colOff>276225</xdr:colOff>
      <xdr:row>12</xdr:row>
      <xdr:rowOff>133350</xdr:rowOff>
    </xdr:to>
    <xdr:sp macro="" textlink="">
      <xdr:nvSpPr>
        <xdr:cNvPr id="2207" name="AutoShape 74">
          <a:extLst>
            <a:ext uri="{FF2B5EF4-FFF2-40B4-BE49-F238E27FC236}">
              <a16:creationId xmlns:a16="http://schemas.microsoft.com/office/drawing/2014/main" id="{F5ABC2E7-7F01-4B7E-AB92-BE2EE3A83210}"/>
            </a:ext>
          </a:extLst>
        </xdr:cNvPr>
        <xdr:cNvSpPr>
          <a:spLocks noChangeArrowheads="1"/>
        </xdr:cNvSpPr>
      </xdr:nvSpPr>
      <xdr:spPr bwMode="auto">
        <a:xfrm>
          <a:off x="5019675" y="3362325"/>
          <a:ext cx="85725" cy="952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1</xdr:rowOff>
    </xdr:from>
    <xdr:to>
      <xdr:col>21</xdr:col>
      <xdr:colOff>0</xdr:colOff>
      <xdr:row>2</xdr:row>
      <xdr:rowOff>42688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3E90B9-C089-4C4D-918F-AE06EBE66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95251"/>
          <a:ext cx="8067675" cy="13095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12</xdr:row>
      <xdr:rowOff>38100</xdr:rowOff>
    </xdr:from>
    <xdr:to>
      <xdr:col>10</xdr:col>
      <xdr:colOff>276225</xdr:colOff>
      <xdr:row>12</xdr:row>
      <xdr:rowOff>133350</xdr:rowOff>
    </xdr:to>
    <xdr:sp macro="" textlink="">
      <xdr:nvSpPr>
        <xdr:cNvPr id="12364" name="AutoShape 11">
          <a:extLst>
            <a:ext uri="{FF2B5EF4-FFF2-40B4-BE49-F238E27FC236}">
              <a16:creationId xmlns:a16="http://schemas.microsoft.com/office/drawing/2014/main" id="{341F5AA1-C1CA-4813-8015-7A8E291CB3A7}"/>
            </a:ext>
          </a:extLst>
        </xdr:cNvPr>
        <xdr:cNvSpPr>
          <a:spLocks noChangeArrowheads="1"/>
        </xdr:cNvSpPr>
      </xdr:nvSpPr>
      <xdr:spPr bwMode="auto">
        <a:xfrm>
          <a:off x="4829175" y="3362325"/>
          <a:ext cx="0" cy="952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371475</xdr:colOff>
      <xdr:row>2</xdr:row>
      <xdr:rowOff>114300</xdr:rowOff>
    </xdr:from>
    <xdr:to>
      <xdr:col>19</xdr:col>
      <xdr:colOff>447675</xdr:colOff>
      <xdr:row>3</xdr:row>
      <xdr:rowOff>104775</xdr:rowOff>
    </xdr:to>
    <xdr:sp macro="" textlink="">
      <xdr:nvSpPr>
        <xdr:cNvPr id="5" name="Text Box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10A474-5D65-4AAE-9E4E-53E01C94ECAC}"/>
            </a:ext>
          </a:extLst>
        </xdr:cNvPr>
        <xdr:cNvSpPr txBox="1">
          <a:spLocks noChangeArrowheads="1"/>
        </xdr:cNvSpPr>
      </xdr:nvSpPr>
      <xdr:spPr bwMode="auto">
        <a:xfrm>
          <a:off x="6877050" y="1476375"/>
          <a:ext cx="857250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16</xdr:col>
      <xdr:colOff>371475</xdr:colOff>
      <xdr:row>3</xdr:row>
      <xdr:rowOff>114300</xdr:rowOff>
    </xdr:from>
    <xdr:to>
      <xdr:col>19</xdr:col>
      <xdr:colOff>447675</xdr:colOff>
      <xdr:row>4</xdr:row>
      <xdr:rowOff>133350</xdr:rowOff>
    </xdr:to>
    <xdr:sp macro="" textlink="">
      <xdr:nvSpPr>
        <xdr:cNvPr id="6" name="Text Box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745C80-A160-4936-B1F7-545209B17C65}"/>
            </a:ext>
          </a:extLst>
        </xdr:cNvPr>
        <xdr:cNvSpPr txBox="1">
          <a:spLocks noChangeArrowheads="1"/>
        </xdr:cNvSpPr>
      </xdr:nvSpPr>
      <xdr:spPr bwMode="auto">
        <a:xfrm>
          <a:off x="6877050" y="1666875"/>
          <a:ext cx="8572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>
    <xdr:from>
      <xdr:col>16</xdr:col>
      <xdr:colOff>371475</xdr:colOff>
      <xdr:row>4</xdr:row>
      <xdr:rowOff>95250</xdr:rowOff>
    </xdr:from>
    <xdr:to>
      <xdr:col>19</xdr:col>
      <xdr:colOff>85725</xdr:colOff>
      <xdr:row>4</xdr:row>
      <xdr:rowOff>95250</xdr:rowOff>
    </xdr:to>
    <xdr:sp macro="" textlink="">
      <xdr:nvSpPr>
        <xdr:cNvPr id="12367" name="Line 29">
          <a:extLst>
            <a:ext uri="{FF2B5EF4-FFF2-40B4-BE49-F238E27FC236}">
              <a16:creationId xmlns:a16="http://schemas.microsoft.com/office/drawing/2014/main" id="{1A8D3295-2AA3-472D-8000-0634EDC928A0}"/>
            </a:ext>
          </a:extLst>
        </xdr:cNvPr>
        <xdr:cNvSpPr>
          <a:spLocks noChangeShapeType="1"/>
        </xdr:cNvSpPr>
      </xdr:nvSpPr>
      <xdr:spPr bwMode="auto">
        <a:xfrm>
          <a:off x="6877050" y="1838325"/>
          <a:ext cx="49530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16</xdr:col>
      <xdr:colOff>371475</xdr:colOff>
      <xdr:row>4</xdr:row>
      <xdr:rowOff>95250</xdr:rowOff>
    </xdr:from>
    <xdr:to>
      <xdr:col>19</xdr:col>
      <xdr:colOff>66675</xdr:colOff>
      <xdr:row>4</xdr:row>
      <xdr:rowOff>95250</xdr:rowOff>
    </xdr:to>
    <xdr:sp macro="" textlink="">
      <xdr:nvSpPr>
        <xdr:cNvPr id="12368" name="Line 30">
          <a:extLst>
            <a:ext uri="{FF2B5EF4-FFF2-40B4-BE49-F238E27FC236}">
              <a16:creationId xmlns:a16="http://schemas.microsoft.com/office/drawing/2014/main" id="{22DACF5C-9209-4A77-ADBA-129CA9458565}"/>
            </a:ext>
          </a:extLst>
        </xdr:cNvPr>
        <xdr:cNvSpPr>
          <a:spLocks noChangeShapeType="1"/>
        </xdr:cNvSpPr>
      </xdr:nvSpPr>
      <xdr:spPr bwMode="auto">
        <a:xfrm flipH="1">
          <a:off x="6877050" y="1838325"/>
          <a:ext cx="4762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16</xdr:col>
      <xdr:colOff>371475</xdr:colOff>
      <xdr:row>4</xdr:row>
      <xdr:rowOff>114300</xdr:rowOff>
    </xdr:from>
    <xdr:to>
      <xdr:col>19</xdr:col>
      <xdr:colOff>180975</xdr:colOff>
      <xdr:row>4</xdr:row>
      <xdr:rowOff>114300</xdr:rowOff>
    </xdr:to>
    <xdr:sp macro="" textlink="">
      <xdr:nvSpPr>
        <xdr:cNvPr id="12369" name="Line 31">
          <a:extLst>
            <a:ext uri="{FF2B5EF4-FFF2-40B4-BE49-F238E27FC236}">
              <a16:creationId xmlns:a16="http://schemas.microsoft.com/office/drawing/2014/main" id="{319D6530-A7DA-4F90-BFE9-2126C919E692}"/>
            </a:ext>
          </a:extLst>
        </xdr:cNvPr>
        <xdr:cNvSpPr>
          <a:spLocks noChangeShapeType="1"/>
        </xdr:cNvSpPr>
      </xdr:nvSpPr>
      <xdr:spPr bwMode="auto">
        <a:xfrm flipH="1">
          <a:off x="6877050" y="1857375"/>
          <a:ext cx="5905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</xdr:col>
      <xdr:colOff>19050</xdr:colOff>
      <xdr:row>53</xdr:row>
      <xdr:rowOff>180975</xdr:rowOff>
    </xdr:from>
    <xdr:to>
      <xdr:col>4</xdr:col>
      <xdr:colOff>114300</xdr:colOff>
      <xdr:row>54</xdr:row>
      <xdr:rowOff>161925</xdr:rowOff>
    </xdr:to>
    <xdr:sp macro="" textlink="">
      <xdr:nvSpPr>
        <xdr:cNvPr id="10" name="Text Box 3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15F964-C30B-4D28-93FB-AAF2BC722B0D}"/>
            </a:ext>
          </a:extLst>
        </xdr:cNvPr>
        <xdr:cNvSpPr txBox="1">
          <a:spLocks noChangeArrowheads="1"/>
        </xdr:cNvSpPr>
      </xdr:nvSpPr>
      <xdr:spPr bwMode="auto">
        <a:xfrm>
          <a:off x="247650" y="11696700"/>
          <a:ext cx="1457325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GB"/>
        </a:p>
      </xdr:txBody>
    </xdr:sp>
    <xdr:clientData fPrintsWithSheet="0"/>
  </xdr:twoCellAnchor>
  <xdr:twoCellAnchor>
    <xdr:from>
      <xdr:col>11</xdr:col>
      <xdr:colOff>190500</xdr:colOff>
      <xdr:row>12</xdr:row>
      <xdr:rowOff>38100</xdr:rowOff>
    </xdr:from>
    <xdr:to>
      <xdr:col>11</xdr:col>
      <xdr:colOff>276225</xdr:colOff>
      <xdr:row>12</xdr:row>
      <xdr:rowOff>133350</xdr:rowOff>
    </xdr:to>
    <xdr:sp macro="" textlink="">
      <xdr:nvSpPr>
        <xdr:cNvPr id="12371" name="AutoShape 74">
          <a:extLst>
            <a:ext uri="{FF2B5EF4-FFF2-40B4-BE49-F238E27FC236}">
              <a16:creationId xmlns:a16="http://schemas.microsoft.com/office/drawing/2014/main" id="{9E137798-AD1C-4994-83E4-22D05C7AAB95}"/>
            </a:ext>
          </a:extLst>
        </xdr:cNvPr>
        <xdr:cNvSpPr>
          <a:spLocks noChangeArrowheads="1"/>
        </xdr:cNvSpPr>
      </xdr:nvSpPr>
      <xdr:spPr bwMode="auto">
        <a:xfrm>
          <a:off x="5019675" y="3362325"/>
          <a:ext cx="85725" cy="952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1</xdr:rowOff>
    </xdr:from>
    <xdr:to>
      <xdr:col>21</xdr:col>
      <xdr:colOff>0</xdr:colOff>
      <xdr:row>2</xdr:row>
      <xdr:rowOff>42688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3E2C74-0B24-48FD-B352-8B2D890BD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95251"/>
          <a:ext cx="8067675" cy="13095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://supportcs.megazyme.com/support/home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://www.megazyme.com/" TargetMode="External"/><Relationship Id="rId1" Type="http://schemas.openxmlformats.org/officeDocument/2006/relationships/hyperlink" Target="mailto:info@megazyme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support.megazyme.com/support/hom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8"/>
  <sheetViews>
    <sheetView tabSelected="1" topLeftCell="A19" zoomScale="85" zoomScaleNormal="82" workbookViewId="0">
      <selection activeCell="N46" sqref="N46"/>
    </sheetView>
  </sheetViews>
  <sheetFormatPr defaultColWidth="12.28515625" defaultRowHeight="15" x14ac:dyDescent="0.3"/>
  <cols>
    <col min="1" max="1" width="1.7109375" style="92" customWidth="1"/>
    <col min="2" max="2" width="1.140625" style="92" customWidth="1"/>
    <col min="3" max="3" width="12.28515625" style="94" customWidth="1"/>
    <col min="4" max="4" width="16.7109375" style="92" customWidth="1"/>
    <col min="5" max="7" width="8.28515625" style="92" customWidth="1"/>
    <col min="8" max="8" width="11.140625" style="92" customWidth="1"/>
    <col min="9" max="9" width="8.28515625" style="92" customWidth="1"/>
    <col min="10" max="10" width="1.42578125" style="92" customWidth="1"/>
    <col min="11" max="14" width="11.7109375" style="92" customWidth="1"/>
    <col min="15" max="15" width="9.7109375" style="92" customWidth="1"/>
    <col min="16" max="16" width="73.140625" style="92" customWidth="1"/>
    <col min="17" max="16384" width="12.28515625" style="92"/>
  </cols>
  <sheetData>
    <row r="1" spans="1:16" ht="7.9" customHeight="1" x14ac:dyDescent="0.3">
      <c r="A1" s="24"/>
      <c r="B1" s="24"/>
      <c r="C1" s="31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</row>
    <row r="2" spans="1:16" ht="13.9" customHeight="1" x14ac:dyDescent="0.3">
      <c r="A2" s="24"/>
      <c r="B2" s="26"/>
      <c r="C2" s="32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4"/>
    </row>
    <row r="3" spans="1:16" ht="27" customHeight="1" x14ac:dyDescent="0.3">
      <c r="A3" s="24"/>
      <c r="B3" s="26"/>
      <c r="C3" s="32"/>
      <c r="D3" s="27"/>
      <c r="E3" s="27"/>
      <c r="F3" s="27"/>
      <c r="G3" s="27"/>
      <c r="H3" s="27"/>
      <c r="I3" s="27"/>
      <c r="J3" s="27"/>
      <c r="K3" s="27"/>
      <c r="L3" s="27"/>
      <c r="M3" s="62"/>
      <c r="N3" s="26"/>
      <c r="O3" s="26"/>
      <c r="P3" s="24"/>
    </row>
    <row r="4" spans="1:16" ht="27" customHeight="1" x14ac:dyDescent="0.3">
      <c r="A4" s="24"/>
      <c r="B4" s="26"/>
      <c r="C4" s="32"/>
      <c r="D4" s="27"/>
      <c r="E4" s="27"/>
      <c r="F4" s="27"/>
      <c r="G4" s="27"/>
      <c r="H4" s="27"/>
      <c r="I4" s="27"/>
      <c r="J4" s="27"/>
      <c r="K4" s="27"/>
      <c r="L4" s="27"/>
      <c r="M4" s="62"/>
      <c r="N4" s="26"/>
      <c r="O4" s="26"/>
      <c r="P4" s="24"/>
    </row>
    <row r="5" spans="1:16" ht="18.399999999999999" customHeight="1" x14ac:dyDescent="0.3">
      <c r="A5" s="24"/>
      <c r="B5" s="26"/>
      <c r="C5" s="33"/>
      <c r="D5" s="43"/>
      <c r="E5" s="43"/>
      <c r="F5" s="43"/>
      <c r="G5" s="43"/>
      <c r="H5" s="43"/>
      <c r="I5" s="43"/>
      <c r="J5" s="43"/>
      <c r="K5" s="43"/>
      <c r="L5" s="43"/>
      <c r="M5" s="62"/>
      <c r="N5" s="26"/>
      <c r="O5" s="26"/>
      <c r="P5" s="24"/>
    </row>
    <row r="6" spans="1:16" ht="13.9" customHeight="1" x14ac:dyDescent="0.3">
      <c r="A6" s="24"/>
      <c r="B6" s="26"/>
      <c r="C6" s="33"/>
      <c r="D6" s="28"/>
      <c r="E6" s="28"/>
      <c r="F6" s="28"/>
      <c r="G6" s="28"/>
      <c r="H6" s="28"/>
      <c r="I6" s="28"/>
      <c r="J6" s="28"/>
      <c r="K6" s="28"/>
      <c r="L6" s="28"/>
      <c r="M6" s="62"/>
      <c r="N6" s="26"/>
      <c r="O6" s="26"/>
      <c r="P6" s="24"/>
    </row>
    <row r="7" spans="1:16" s="24" customFormat="1" ht="43.15" customHeight="1" x14ac:dyDescent="0.4">
      <c r="B7" s="26"/>
      <c r="C7" s="63" t="s">
        <v>19</v>
      </c>
      <c r="D7" s="35"/>
      <c r="E7" s="35"/>
      <c r="F7" s="35"/>
      <c r="G7" s="35"/>
      <c r="H7" s="35"/>
      <c r="I7" s="35"/>
      <c r="J7" s="35"/>
      <c r="K7" s="35"/>
      <c r="L7" s="35"/>
      <c r="M7" s="62"/>
      <c r="N7" s="26"/>
      <c r="O7" s="26"/>
    </row>
    <row r="8" spans="1:16" s="24" customFormat="1" ht="54" customHeight="1" x14ac:dyDescent="0.3">
      <c r="B8" s="26"/>
      <c r="C8" s="96" t="s">
        <v>27</v>
      </c>
      <c r="D8" s="97"/>
      <c r="E8" s="97"/>
      <c r="F8" s="97"/>
      <c r="G8" s="97"/>
      <c r="H8" s="97"/>
      <c r="I8" s="97"/>
      <c r="J8" s="97"/>
      <c r="K8" s="97"/>
      <c r="L8" s="97"/>
      <c r="M8" s="97"/>
      <c r="N8" s="26"/>
      <c r="O8" s="26"/>
    </row>
    <row r="9" spans="1:16" s="24" customFormat="1" ht="55.15" customHeight="1" x14ac:dyDescent="0.4">
      <c r="B9" s="26"/>
      <c r="C9" s="63" t="s">
        <v>21</v>
      </c>
      <c r="D9" s="37"/>
      <c r="E9" s="37"/>
      <c r="F9" s="37"/>
      <c r="G9" s="37"/>
      <c r="H9" s="37"/>
      <c r="I9" s="95"/>
      <c r="J9" s="37"/>
      <c r="K9" s="37"/>
      <c r="L9" s="37"/>
      <c r="M9" s="26"/>
      <c r="N9" s="26"/>
      <c r="O9" s="26"/>
    </row>
    <row r="10" spans="1:16" s="24" customFormat="1" ht="18.75" x14ac:dyDescent="0.35">
      <c r="B10" s="26"/>
      <c r="C10" s="88" t="s">
        <v>24</v>
      </c>
      <c r="D10" s="37"/>
      <c r="E10" s="37"/>
      <c r="F10" s="37"/>
      <c r="G10" s="37"/>
      <c r="H10" s="37"/>
      <c r="I10" s="37"/>
      <c r="J10" s="37"/>
      <c r="K10" s="37"/>
      <c r="L10" s="37"/>
      <c r="M10" s="26"/>
      <c r="N10" s="26"/>
      <c r="O10" s="26"/>
    </row>
    <row r="11" spans="1:16" s="24" customFormat="1" ht="17.25" x14ac:dyDescent="0.35">
      <c r="B11" s="26"/>
      <c r="C11" s="59" t="s">
        <v>25</v>
      </c>
      <c r="D11" s="37"/>
      <c r="E11" s="37"/>
      <c r="F11" s="37"/>
      <c r="G11" s="37"/>
      <c r="H11" s="37"/>
      <c r="I11" s="37"/>
      <c r="J11" s="37"/>
      <c r="K11" s="37"/>
      <c r="L11" s="37"/>
      <c r="M11" s="26"/>
      <c r="N11" s="26"/>
      <c r="O11" s="26"/>
    </row>
    <row r="12" spans="1:16" s="24" customFormat="1" x14ac:dyDescent="0.3">
      <c r="B12" s="26"/>
      <c r="C12" s="32"/>
      <c r="D12" s="37"/>
      <c r="E12" s="37"/>
      <c r="F12" s="37"/>
      <c r="G12" s="37"/>
      <c r="H12" s="37"/>
      <c r="I12" s="37"/>
      <c r="J12" s="37"/>
      <c r="K12" s="37"/>
      <c r="L12" s="37"/>
      <c r="M12" s="26"/>
      <c r="N12" s="26"/>
      <c r="O12" s="26"/>
    </row>
    <row r="13" spans="1:16" s="24" customFormat="1" ht="46.15" customHeight="1" x14ac:dyDescent="0.3">
      <c r="B13" s="26"/>
      <c r="C13" s="32"/>
      <c r="D13" s="37"/>
      <c r="E13" s="37"/>
      <c r="F13" s="37"/>
      <c r="G13" s="37"/>
      <c r="H13" s="37"/>
      <c r="I13" s="37"/>
      <c r="J13" s="37"/>
      <c r="K13" s="37"/>
      <c r="L13" s="37"/>
      <c r="M13" s="26"/>
      <c r="N13" s="26"/>
      <c r="O13" s="26"/>
    </row>
    <row r="14" spans="1:16" s="24" customFormat="1" x14ac:dyDescent="0.3">
      <c r="B14" s="26"/>
      <c r="C14" s="32"/>
      <c r="D14" s="61" t="s">
        <v>14</v>
      </c>
      <c r="E14" s="64"/>
      <c r="F14" s="65"/>
      <c r="G14" s="66"/>
      <c r="H14" s="37"/>
      <c r="I14" s="37"/>
      <c r="J14" s="37"/>
      <c r="K14" s="37"/>
      <c r="L14" s="37"/>
      <c r="M14" s="26"/>
      <c r="N14" s="26"/>
      <c r="O14" s="26"/>
    </row>
    <row r="15" spans="1:16" s="24" customFormat="1" ht="24.4" customHeight="1" x14ac:dyDescent="0.3">
      <c r="B15" s="26"/>
      <c r="C15" s="32"/>
      <c r="D15" s="25"/>
      <c r="E15" s="67" t="s">
        <v>15</v>
      </c>
      <c r="F15" s="25"/>
      <c r="G15" s="26"/>
      <c r="H15" s="26"/>
      <c r="I15" s="26"/>
      <c r="J15" s="26"/>
      <c r="K15" s="26"/>
      <c r="L15" s="26"/>
      <c r="M15" s="26"/>
      <c r="N15" s="26"/>
      <c r="O15" s="26"/>
    </row>
    <row r="16" spans="1:16" s="24" customFormat="1" ht="19.5" x14ac:dyDescent="0.4">
      <c r="B16" s="26"/>
      <c r="C16" s="32"/>
      <c r="D16" s="28"/>
      <c r="E16" s="68" t="s">
        <v>12</v>
      </c>
      <c r="F16" s="68" t="s">
        <v>13</v>
      </c>
      <c r="G16" s="28"/>
      <c r="H16" s="28"/>
      <c r="I16" s="28"/>
      <c r="J16" s="26"/>
      <c r="K16" s="26"/>
      <c r="L16" s="26"/>
      <c r="M16" s="26"/>
      <c r="N16" s="26"/>
      <c r="O16" s="26"/>
    </row>
    <row r="17" spans="2:15" s="24" customFormat="1" x14ac:dyDescent="0.3">
      <c r="B17" s="26"/>
      <c r="C17" s="32"/>
      <c r="D17" s="28">
        <v>1</v>
      </c>
      <c r="E17" s="69"/>
      <c r="F17" s="69"/>
      <c r="G17" s="28"/>
      <c r="H17" s="28"/>
      <c r="I17" s="28"/>
      <c r="J17" s="26"/>
      <c r="K17" s="26"/>
      <c r="L17" s="26"/>
      <c r="M17" s="26"/>
      <c r="N17" s="26"/>
      <c r="O17" s="26"/>
    </row>
    <row r="18" spans="2:15" s="24" customFormat="1" x14ac:dyDescent="0.3">
      <c r="B18" s="26"/>
      <c r="C18" s="32"/>
      <c r="D18" s="28">
        <v>2</v>
      </c>
      <c r="E18" s="69"/>
      <c r="F18" s="69"/>
      <c r="G18" s="28"/>
      <c r="H18" s="28"/>
      <c r="I18" s="28"/>
      <c r="J18" s="26"/>
      <c r="K18" s="26"/>
      <c r="L18" s="26"/>
      <c r="M18" s="26"/>
      <c r="N18" s="26"/>
      <c r="O18" s="26"/>
    </row>
    <row r="19" spans="2:15" s="24" customFormat="1" x14ac:dyDescent="0.3">
      <c r="B19" s="26"/>
      <c r="C19" s="32"/>
      <c r="D19" s="26"/>
      <c r="E19" s="26"/>
      <c r="F19" s="26"/>
      <c r="G19" s="26"/>
      <c r="H19" s="26"/>
      <c r="I19" s="26"/>
      <c r="J19" s="28"/>
      <c r="K19" s="28"/>
      <c r="L19" s="28"/>
      <c r="M19" s="26"/>
      <c r="N19" s="26"/>
      <c r="O19" s="26"/>
    </row>
    <row r="20" spans="2:15" s="24" customFormat="1" x14ac:dyDescent="0.3">
      <c r="B20" s="26"/>
      <c r="C20" s="32"/>
      <c r="D20" s="26"/>
      <c r="E20" s="67" t="s">
        <v>16</v>
      </c>
      <c r="F20" s="26"/>
      <c r="G20" s="26"/>
      <c r="H20" s="26"/>
      <c r="I20" s="26"/>
      <c r="J20" s="26"/>
      <c r="K20" s="67" t="s">
        <v>1</v>
      </c>
      <c r="L20" s="70"/>
      <c r="M20" s="26"/>
      <c r="N20" s="26"/>
      <c r="O20" s="26"/>
    </row>
    <row r="21" spans="2:15" s="24" customFormat="1" ht="45" x14ac:dyDescent="0.3">
      <c r="B21" s="26"/>
      <c r="C21" s="32"/>
      <c r="D21" s="29" t="s">
        <v>0</v>
      </c>
      <c r="E21" s="71" t="s">
        <v>12</v>
      </c>
      <c r="F21" s="71" t="s">
        <v>13</v>
      </c>
      <c r="G21" s="30" t="s">
        <v>17</v>
      </c>
      <c r="H21" s="30" t="s">
        <v>18</v>
      </c>
      <c r="I21" s="26"/>
      <c r="J21" s="72"/>
      <c r="K21" s="30" t="s">
        <v>34</v>
      </c>
      <c r="L21" s="30" t="s">
        <v>28</v>
      </c>
      <c r="M21" s="20" t="s">
        <v>2</v>
      </c>
      <c r="N21" s="30" t="s">
        <v>29</v>
      </c>
      <c r="O21" s="36"/>
    </row>
    <row r="22" spans="2:15" s="24" customFormat="1" x14ac:dyDescent="0.3">
      <c r="B22" s="26"/>
      <c r="C22" s="32"/>
      <c r="D22" s="73"/>
      <c r="E22" s="69"/>
      <c r="F22" s="69"/>
      <c r="G22" s="74">
        <v>0.1</v>
      </c>
      <c r="H22" s="73">
        <v>1</v>
      </c>
      <c r="I22" s="26"/>
      <c r="J22" s="26"/>
      <c r="K22" s="47" t="s">
        <v>20</v>
      </c>
      <c r="L22" s="75"/>
      <c r="M22" s="76"/>
      <c r="N22" s="75" t="s">
        <v>20</v>
      </c>
      <c r="O22" s="26"/>
    </row>
    <row r="23" spans="2:15" s="24" customFormat="1" x14ac:dyDescent="0.3">
      <c r="B23" s="26"/>
      <c r="C23" s="32"/>
      <c r="D23" s="73"/>
      <c r="E23" s="69"/>
      <c r="F23" s="69"/>
      <c r="G23" s="74">
        <v>0.1</v>
      </c>
      <c r="H23" s="73">
        <v>1</v>
      </c>
      <c r="I23" s="26"/>
      <c r="J23" s="26"/>
      <c r="K23" s="47" t="s">
        <v>20</v>
      </c>
      <c r="L23" s="75"/>
      <c r="M23" s="76"/>
      <c r="N23" s="75" t="s">
        <v>20</v>
      </c>
      <c r="O23" s="26"/>
    </row>
    <row r="24" spans="2:15" s="24" customFormat="1" x14ac:dyDescent="0.3">
      <c r="B24" s="26"/>
      <c r="C24" s="32"/>
      <c r="D24" s="73"/>
      <c r="E24" s="69"/>
      <c r="F24" s="69"/>
      <c r="G24" s="74">
        <v>0.1</v>
      </c>
      <c r="H24" s="73">
        <v>1</v>
      </c>
      <c r="I24" s="26"/>
      <c r="J24" s="26"/>
      <c r="K24" s="47" t="s">
        <v>20</v>
      </c>
      <c r="L24" s="75"/>
      <c r="M24" s="76"/>
      <c r="N24" s="75" t="s">
        <v>20</v>
      </c>
      <c r="O24" s="26"/>
    </row>
    <row r="25" spans="2:15" s="24" customFormat="1" x14ac:dyDescent="0.3">
      <c r="B25" s="26"/>
      <c r="C25" s="32"/>
      <c r="D25" s="38"/>
      <c r="E25" s="38"/>
      <c r="F25" s="38"/>
      <c r="G25" s="38"/>
      <c r="H25" s="38"/>
      <c r="I25" s="38"/>
      <c r="J25" s="38"/>
      <c r="K25" s="38"/>
      <c r="L25" s="38"/>
      <c r="M25" s="26"/>
      <c r="N25" s="26"/>
      <c r="O25" s="26"/>
    </row>
    <row r="26" spans="2:15" s="24" customFormat="1" x14ac:dyDescent="0.3">
      <c r="B26" s="26"/>
      <c r="C26" s="32"/>
      <c r="D26" s="38"/>
      <c r="E26" s="38"/>
      <c r="F26" s="38"/>
      <c r="G26" s="38"/>
      <c r="H26" s="38"/>
      <c r="I26" s="38"/>
      <c r="J26" s="38"/>
      <c r="K26" s="38"/>
      <c r="L26" s="38"/>
      <c r="M26" s="26"/>
      <c r="N26" s="26"/>
      <c r="O26" s="26"/>
    </row>
    <row r="27" spans="2:15" s="24" customFormat="1" x14ac:dyDescent="0.3">
      <c r="B27" s="26"/>
      <c r="C27" s="32"/>
      <c r="D27" s="38"/>
      <c r="E27" s="38"/>
      <c r="F27" s="38"/>
      <c r="G27" s="38"/>
      <c r="H27" s="38"/>
      <c r="I27" s="38"/>
      <c r="J27" s="38"/>
      <c r="K27" s="38"/>
      <c r="L27" s="38"/>
      <c r="M27" s="26"/>
      <c r="N27" s="26"/>
      <c r="O27" s="26"/>
    </row>
    <row r="28" spans="2:15" s="24" customFormat="1" x14ac:dyDescent="0.3">
      <c r="B28" s="26"/>
      <c r="C28" s="32"/>
      <c r="D28" s="38"/>
      <c r="E28" s="38"/>
      <c r="F28" s="38"/>
      <c r="G28" s="38"/>
      <c r="H28" s="38"/>
      <c r="I28" s="38"/>
      <c r="J28" s="38"/>
      <c r="K28" s="38"/>
      <c r="L28" s="38"/>
      <c r="M28" s="26"/>
      <c r="N28" s="26"/>
      <c r="O28" s="26"/>
    </row>
    <row r="29" spans="2:15" s="24" customFormat="1" x14ac:dyDescent="0.3">
      <c r="B29" s="26"/>
      <c r="C29" s="32"/>
      <c r="D29" s="38"/>
      <c r="E29" s="38"/>
      <c r="F29" s="38"/>
      <c r="G29" s="38"/>
      <c r="H29" s="38"/>
      <c r="I29" s="38"/>
      <c r="J29" s="38"/>
      <c r="K29" s="38"/>
      <c r="L29" s="38"/>
      <c r="M29" s="26"/>
      <c r="N29" s="26"/>
      <c r="O29" s="26"/>
    </row>
    <row r="30" spans="2:15" s="24" customFormat="1" x14ac:dyDescent="0.3">
      <c r="B30" s="26"/>
      <c r="C30" s="32"/>
      <c r="D30" s="38"/>
      <c r="E30" s="38"/>
      <c r="F30" s="38"/>
      <c r="G30" s="38"/>
      <c r="H30" s="38"/>
      <c r="I30" s="38"/>
      <c r="J30" s="38"/>
      <c r="K30" s="38"/>
      <c r="L30" s="38"/>
      <c r="M30" s="26"/>
      <c r="N30" s="26"/>
      <c r="O30" s="26"/>
    </row>
    <row r="31" spans="2:15" s="24" customFormat="1" x14ac:dyDescent="0.3">
      <c r="B31" s="26"/>
      <c r="C31" s="32"/>
      <c r="D31" s="38"/>
      <c r="E31" s="38"/>
      <c r="F31" s="38"/>
      <c r="G31" s="38"/>
      <c r="H31" s="38"/>
      <c r="I31" s="38"/>
      <c r="J31" s="38"/>
      <c r="K31" s="38"/>
      <c r="L31" s="38"/>
      <c r="M31" s="26"/>
      <c r="N31" s="26"/>
      <c r="O31" s="26"/>
    </row>
    <row r="32" spans="2:15" s="24" customFormat="1" x14ac:dyDescent="0.3">
      <c r="B32" s="26"/>
      <c r="C32" s="32"/>
      <c r="D32" s="38"/>
      <c r="E32" s="38"/>
      <c r="F32" s="38"/>
      <c r="G32" s="38"/>
      <c r="H32" s="38"/>
      <c r="I32" s="38"/>
      <c r="J32" s="38"/>
      <c r="K32" s="38"/>
      <c r="L32" s="38"/>
      <c r="M32" s="26"/>
      <c r="N32" s="26"/>
      <c r="O32" s="26"/>
    </row>
    <row r="33" spans="1:16" s="24" customFormat="1" x14ac:dyDescent="0.3">
      <c r="B33" s="26"/>
      <c r="C33" s="32"/>
      <c r="D33" s="38"/>
      <c r="E33" s="38"/>
      <c r="F33" s="38"/>
      <c r="G33" s="38"/>
      <c r="H33" s="38"/>
      <c r="I33" s="38"/>
      <c r="J33" s="38"/>
      <c r="K33" s="38"/>
      <c r="L33" s="38"/>
      <c r="M33" s="26"/>
      <c r="N33" s="26"/>
      <c r="O33" s="26"/>
    </row>
    <row r="34" spans="1:16" s="24" customFormat="1" x14ac:dyDescent="0.3">
      <c r="B34" s="26"/>
      <c r="C34" s="32"/>
      <c r="D34" s="38"/>
      <c r="E34" s="38"/>
      <c r="F34" s="38"/>
      <c r="G34" s="38"/>
      <c r="H34" s="38"/>
      <c r="I34" s="38"/>
      <c r="J34" s="38"/>
      <c r="K34" s="38"/>
      <c r="L34" s="38"/>
      <c r="M34" s="26"/>
      <c r="N34" s="26"/>
      <c r="O34" s="26"/>
    </row>
    <row r="35" spans="1:16" s="24" customFormat="1" x14ac:dyDescent="0.3">
      <c r="B35" s="26"/>
      <c r="C35" s="32"/>
      <c r="D35" s="38"/>
      <c r="E35" s="38"/>
      <c r="F35" s="38"/>
      <c r="G35" s="38"/>
      <c r="H35" s="38" t="s">
        <v>22</v>
      </c>
      <c r="I35" s="38"/>
      <c r="J35" s="38"/>
      <c r="K35" s="38"/>
      <c r="L35" s="38"/>
      <c r="M35" s="26"/>
      <c r="N35" s="26"/>
      <c r="O35" s="26"/>
    </row>
    <row r="36" spans="1:16" s="24" customFormat="1" x14ac:dyDescent="0.3">
      <c r="B36" s="26"/>
      <c r="C36" s="32"/>
      <c r="D36" s="38"/>
      <c r="E36" s="38"/>
      <c r="F36" s="38"/>
      <c r="G36" s="38"/>
      <c r="H36" s="38"/>
      <c r="I36" s="38"/>
      <c r="J36" s="38"/>
      <c r="K36" s="38"/>
      <c r="L36" s="38"/>
      <c r="M36" s="26"/>
      <c r="N36" s="26"/>
      <c r="O36" s="26"/>
    </row>
    <row r="37" spans="1:16" s="24" customFormat="1" ht="16.899999999999999" customHeight="1" x14ac:dyDescent="0.4">
      <c r="B37" s="26"/>
      <c r="C37" s="77" t="s">
        <v>6</v>
      </c>
      <c r="D37" s="53"/>
      <c r="E37" s="53"/>
      <c r="F37" s="53"/>
      <c r="G37" s="53"/>
      <c r="H37" s="53"/>
      <c r="I37" s="53"/>
      <c r="J37" s="53"/>
      <c r="K37" s="53"/>
      <c r="L37" s="53"/>
      <c r="M37" s="54"/>
      <c r="N37" s="26"/>
      <c r="O37" s="26"/>
    </row>
    <row r="38" spans="1:16" s="39" customFormat="1" ht="25.15" customHeight="1" x14ac:dyDescent="0.35">
      <c r="B38" s="41"/>
      <c r="C38" s="78" t="s">
        <v>7</v>
      </c>
      <c r="D38" s="56"/>
      <c r="E38" s="56"/>
      <c r="F38" s="56"/>
      <c r="G38" s="56"/>
      <c r="H38" s="40"/>
      <c r="I38" s="56"/>
      <c r="J38" s="56"/>
      <c r="K38" s="56"/>
      <c r="L38" s="56"/>
      <c r="M38" s="55"/>
      <c r="N38" s="41"/>
      <c r="O38" s="41"/>
    </row>
    <row r="39" spans="1:16" s="93" customFormat="1" ht="24.6" customHeight="1" x14ac:dyDescent="0.35">
      <c r="A39" s="39"/>
      <c r="B39" s="41"/>
      <c r="C39" s="98" t="s">
        <v>8</v>
      </c>
      <c r="D39" s="99"/>
      <c r="E39" s="100"/>
      <c r="F39" s="100"/>
      <c r="G39" s="80"/>
      <c r="H39" s="56"/>
      <c r="I39" s="80"/>
      <c r="J39" s="80"/>
      <c r="K39" s="80"/>
      <c r="L39" s="80"/>
      <c r="M39" s="56"/>
      <c r="N39" s="42"/>
      <c r="O39" s="42"/>
      <c r="P39" s="39"/>
    </row>
    <row r="40" spans="1:16" s="93" customFormat="1" ht="36" customHeight="1" x14ac:dyDescent="0.3">
      <c r="A40" s="39"/>
      <c r="B40" s="41"/>
      <c r="C40" s="99"/>
      <c r="D40" s="99"/>
      <c r="E40" s="100"/>
      <c r="F40" s="100"/>
      <c r="G40" s="80"/>
      <c r="H40" s="81" t="s">
        <v>9</v>
      </c>
      <c r="I40" s="80"/>
      <c r="J40" s="80"/>
      <c r="K40" s="80"/>
      <c r="L40" s="80"/>
      <c r="M40" s="81"/>
      <c r="N40" s="42"/>
      <c r="O40" s="42"/>
      <c r="P40" s="39"/>
    </row>
    <row r="41" spans="1:16" s="93" customFormat="1" ht="31.15" customHeight="1" x14ac:dyDescent="0.35">
      <c r="A41" s="39"/>
      <c r="B41" s="41"/>
      <c r="C41" s="57" t="s">
        <v>3</v>
      </c>
      <c r="D41" s="57"/>
      <c r="E41" s="57"/>
      <c r="F41" s="57"/>
      <c r="G41" s="57"/>
      <c r="H41" s="82"/>
      <c r="I41" s="57"/>
      <c r="J41" s="57"/>
      <c r="K41" s="57"/>
      <c r="L41" s="57"/>
      <c r="M41" s="82"/>
      <c r="N41" s="42"/>
      <c r="O41" s="42"/>
      <c r="P41" s="39"/>
    </row>
    <row r="42" spans="1:16" s="93" customFormat="1" ht="16.899999999999999" customHeight="1" x14ac:dyDescent="0.35">
      <c r="A42" s="39"/>
      <c r="B42" s="41"/>
      <c r="C42" s="58" t="s">
        <v>10</v>
      </c>
      <c r="D42" s="57"/>
      <c r="E42" s="57"/>
      <c r="F42" s="57"/>
      <c r="G42" s="57"/>
      <c r="H42" s="81" t="s">
        <v>35</v>
      </c>
      <c r="I42" s="57"/>
      <c r="J42" s="57"/>
      <c r="K42" s="57"/>
      <c r="L42" s="57"/>
      <c r="M42" s="81"/>
      <c r="N42" s="42"/>
      <c r="O42" s="42"/>
      <c r="P42" s="39"/>
    </row>
    <row r="43" spans="1:16" s="93" customFormat="1" ht="16.899999999999999" customHeight="1" x14ac:dyDescent="0.35">
      <c r="A43" s="39"/>
      <c r="B43" s="41"/>
      <c r="C43" s="83" t="s">
        <v>11</v>
      </c>
      <c r="D43" s="57"/>
      <c r="E43" s="57"/>
      <c r="F43" s="57"/>
      <c r="G43" s="57"/>
      <c r="H43" s="81" t="s">
        <v>36</v>
      </c>
      <c r="I43" s="57"/>
      <c r="J43" s="57"/>
      <c r="K43" s="57"/>
      <c r="L43" s="57"/>
      <c r="M43" s="81"/>
      <c r="N43" s="42"/>
      <c r="O43" s="42"/>
      <c r="P43" s="39"/>
    </row>
    <row r="44" spans="1:16" ht="16.899999999999999" customHeight="1" x14ac:dyDescent="0.35">
      <c r="A44" s="39"/>
      <c r="B44" s="41"/>
      <c r="C44" s="83" t="s">
        <v>4</v>
      </c>
      <c r="D44" s="59"/>
      <c r="E44" s="59"/>
      <c r="F44" s="59"/>
      <c r="G44" s="59"/>
      <c r="H44" s="81" t="s">
        <v>5</v>
      </c>
      <c r="I44" s="59"/>
      <c r="J44" s="59"/>
      <c r="K44" s="59"/>
      <c r="L44" s="59"/>
      <c r="M44" s="81"/>
      <c r="N44"/>
      <c r="O44" s="42"/>
      <c r="P44" s="39"/>
    </row>
    <row r="45" spans="1:16" ht="16.899999999999999" customHeight="1" x14ac:dyDescent="0.35">
      <c r="A45" s="39"/>
      <c r="B45" s="41"/>
      <c r="C45" s="83"/>
      <c r="D45" s="59"/>
      <c r="E45" s="59"/>
      <c r="F45" s="59"/>
      <c r="G45" s="59"/>
      <c r="H45" s="25"/>
      <c r="I45" s="59"/>
      <c r="J45" s="59"/>
      <c r="K45" s="59"/>
      <c r="L45" s="59"/>
      <c r="M45" s="56"/>
      <c r="N45" s="83" t="s">
        <v>37</v>
      </c>
      <c r="O45" s="42"/>
      <c r="P45" s="39"/>
    </row>
    <row r="46" spans="1:16" ht="16.899999999999999" customHeight="1" x14ac:dyDescent="0.35">
      <c r="A46" s="39"/>
      <c r="B46" s="41"/>
      <c r="C46" s="83"/>
      <c r="D46" s="59"/>
      <c r="E46" s="59"/>
      <c r="F46" s="59"/>
      <c r="G46" s="59"/>
      <c r="H46" s="59"/>
      <c r="I46" s="59"/>
      <c r="J46" s="59"/>
      <c r="K46" s="59"/>
      <c r="L46" s="59"/>
      <c r="M46" s="84"/>
      <c r="N46" s="42"/>
      <c r="O46" s="42"/>
      <c r="P46" s="39"/>
    </row>
    <row r="47" spans="1:16" s="39" customFormat="1" ht="9.4" customHeight="1" x14ac:dyDescent="0.35">
      <c r="B47" s="41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79"/>
      <c r="N47" s="41"/>
      <c r="O47" s="41"/>
    </row>
    <row r="48" spans="1:16" s="39" customFormat="1" ht="400.15" customHeight="1" x14ac:dyDescent="0.3"/>
  </sheetData>
  <sheetProtection password="8E71" sheet="1" objects="1" scenarios="1"/>
  <mergeCells count="2">
    <mergeCell ref="C8:M8"/>
    <mergeCell ref="C39:F40"/>
  </mergeCells>
  <phoneticPr fontId="0" type="noConversion"/>
  <dataValidations count="3">
    <dataValidation allowBlank="1" sqref="M5:M7 O21:IV21 P1:IV20 P22:IV65536 A1:B1048576 D1:L7 C1:C37 C48:L65536 C41 M41 M47:M65536 H25:H37 C43:C46 E9:G13 H41 D9:D14 H9:L14 M9:M19 M1:M2 N1:O19 D41:G46 I41:L46 H46 D25:G38 I25:M38 O25:O65536 N25:N43 N45:N65536" xr:uid="{00000000-0002-0000-0000-000000000000}"/>
    <dataValidation type="decimal" errorStyle="warning" allowBlank="1" showErrorMessage="1" error="Please enter numeric values only." sqref="H17:H18" xr:uid="{00000000-0002-0000-0000-000001000000}">
      <formula1>0</formula1>
      <formula2>100</formula2>
    </dataValidation>
    <dataValidation type="decimal" allowBlank="1" showErrorMessage="1" error="Enter numeric values only" sqref="M22:M24 E17:F18 E14:G14 J22:J24 E22:H24" xr:uid="{00000000-0002-0000-0000-000002000000}">
      <formula1>0</formula1>
      <formula2>10000</formula2>
    </dataValidation>
  </dataValidations>
  <hyperlinks>
    <hyperlink ref="H44" r:id="rId1" display="mailto:info@megazyme.com" xr:uid="{00000000-0004-0000-0000-000000000000}"/>
    <hyperlink ref="H40" r:id="rId2" display="http://www.megazyme.com/" xr:uid="{00000000-0004-0000-0000-000001000000}"/>
    <hyperlink ref="H43" r:id="rId3" xr:uid="{00000000-0004-0000-0000-000002000000}"/>
    <hyperlink ref="H42" r:id="rId4" xr:uid="{00000000-0004-0000-0000-000003000000}"/>
  </hyperlinks>
  <pageMargins left="0.59055118110236227" right="0.59055118110236227" top="0.59055118110236227" bottom="0.98425196850393704" header="0.51181102362204722" footer="0.51181102362204722"/>
  <pageSetup paperSize="9" scale="87" orientation="landscape" horizontalDpi="360" verticalDpi="360" r:id="rId5"/>
  <headerFooter alignWithMargins="0">
    <oddFooter>&amp;LPrinted on &amp;D, Page &amp;P of &amp;N</oddFooter>
  </headerFooter>
  <rowBreaks count="2" manualBreakCount="2">
    <brk id="22" min="1" max="15" man="1"/>
    <brk id="46" min="1" max="15" man="1"/>
  </rowBreaks>
  <drawing r:id="rId6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57"/>
  <sheetViews>
    <sheetView zoomScaleNormal="100" workbookViewId="0">
      <selection activeCell="E14" sqref="E14"/>
    </sheetView>
  </sheetViews>
  <sheetFormatPr defaultColWidth="12.28515625" defaultRowHeight="15" x14ac:dyDescent="0.3"/>
  <cols>
    <col min="1" max="2" width="1.7109375" style="2" customWidth="1"/>
    <col min="3" max="3" width="4.7109375" style="2" customWidth="1"/>
    <col min="4" max="4" width="15.7109375" style="2" customWidth="1"/>
    <col min="5" max="8" width="11.7109375" style="2" customWidth="1"/>
    <col min="9" max="9" width="1.7109375" style="2" customWidth="1"/>
    <col min="10" max="10" width="10.42578125" style="2" hidden="1" customWidth="1"/>
    <col min="11" max="11" width="11.7109375" style="2" hidden="1" customWidth="1"/>
    <col min="12" max="12" width="11.7109375" style="2" customWidth="1"/>
    <col min="13" max="13" width="10.42578125" style="2" hidden="1" customWidth="1"/>
    <col min="14" max="14" width="11.7109375" style="2" hidden="1" customWidth="1"/>
    <col min="15" max="15" width="11.7109375" style="2" customWidth="1"/>
    <col min="16" max="16" width="1.7109375" style="2" customWidth="1"/>
    <col min="17" max="17" width="11.7109375" style="2" customWidth="1"/>
    <col min="18" max="19" width="9.85546875" style="2" hidden="1" customWidth="1"/>
    <col min="20" max="20" width="11.7109375" style="2" customWidth="1"/>
    <col min="21" max="21" width="1.7109375" style="2" customWidth="1"/>
    <col min="22" max="22" width="200.7109375" style="2" customWidth="1"/>
    <col min="23" max="16384" width="12.28515625" style="2"/>
  </cols>
  <sheetData>
    <row r="1" spans="1:22" ht="7.9" customHeight="1" x14ac:dyDescent="0.3">
      <c r="A1" s="9"/>
      <c r="B1" s="9"/>
      <c r="C1" s="9"/>
      <c r="D1" s="9"/>
      <c r="E1" s="9"/>
      <c r="F1" s="9"/>
      <c r="G1" s="9"/>
      <c r="H1" s="9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</row>
    <row r="2" spans="1:22" ht="100.15" customHeight="1" x14ac:dyDescent="0.3">
      <c r="A2" s="9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8"/>
    </row>
    <row r="3" spans="1:22" ht="15" customHeight="1" x14ac:dyDescent="0.3">
      <c r="A3" s="9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8"/>
    </row>
    <row r="4" spans="1:22" x14ac:dyDescent="0.3">
      <c r="A4" s="9"/>
      <c r="B4" s="5"/>
      <c r="C4" s="6"/>
      <c r="D4" s="6" t="s">
        <v>14</v>
      </c>
      <c r="E4" s="101"/>
      <c r="F4" s="102"/>
      <c r="G4" s="5"/>
      <c r="H4" s="5"/>
      <c r="I4" s="5"/>
      <c r="J4" s="5"/>
      <c r="K4" s="21"/>
      <c r="L4" s="21"/>
      <c r="M4" s="21"/>
      <c r="N4" s="21"/>
      <c r="O4" s="21"/>
      <c r="P4" s="5"/>
      <c r="Q4" s="21"/>
      <c r="R4" s="5"/>
      <c r="S4" s="5"/>
      <c r="T4" s="5"/>
      <c r="U4" s="5"/>
      <c r="V4" s="8"/>
    </row>
    <row r="5" spans="1:22" ht="15.4" customHeight="1" x14ac:dyDescent="0.3">
      <c r="A5" s="9"/>
      <c r="B5" s="5"/>
      <c r="C5" s="5"/>
      <c r="D5" s="5"/>
      <c r="E5" s="5"/>
      <c r="F5" s="5"/>
      <c r="G5" s="5"/>
      <c r="H5" s="5"/>
      <c r="J5" s="34"/>
      <c r="K5" s="5"/>
      <c r="L5" s="5"/>
      <c r="M5" s="5"/>
      <c r="N5" s="5"/>
      <c r="O5" s="5"/>
      <c r="P5" s="5"/>
      <c r="Q5" s="5"/>
      <c r="R5" s="5"/>
      <c r="S5" s="5"/>
      <c r="T5" s="11"/>
      <c r="U5" s="5"/>
      <c r="V5" s="8"/>
    </row>
    <row r="6" spans="1:22" x14ac:dyDescent="0.3">
      <c r="A6" s="9"/>
      <c r="B6" s="5"/>
      <c r="C6" s="5"/>
      <c r="E6" s="6" t="s">
        <v>15</v>
      </c>
      <c r="G6" s="5"/>
      <c r="H6" s="5"/>
      <c r="I6" s="5"/>
      <c r="J6" s="34"/>
      <c r="K6" s="5"/>
      <c r="L6" s="5"/>
      <c r="M6" s="5"/>
      <c r="N6" s="5"/>
      <c r="O6" s="5"/>
      <c r="P6" s="5"/>
      <c r="Q6" s="5"/>
      <c r="R6" s="5"/>
      <c r="S6" s="5"/>
      <c r="T6" s="11"/>
      <c r="U6" s="5"/>
      <c r="V6" s="8"/>
    </row>
    <row r="7" spans="1:22" ht="19.5" x14ac:dyDescent="0.4">
      <c r="A7" s="9"/>
      <c r="B7" s="5"/>
      <c r="C7" s="4"/>
      <c r="D7" s="4"/>
      <c r="E7" s="51" t="s">
        <v>12</v>
      </c>
      <c r="F7" s="51" t="s">
        <v>13</v>
      </c>
      <c r="G7" s="4"/>
      <c r="H7" s="4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8"/>
    </row>
    <row r="8" spans="1:22" x14ac:dyDescent="0.3">
      <c r="A8" s="9"/>
      <c r="B8" s="5"/>
      <c r="C8" s="4"/>
      <c r="D8" s="4">
        <v>1</v>
      </c>
      <c r="E8" s="23"/>
      <c r="F8" s="23"/>
      <c r="G8" s="4"/>
      <c r="H8" s="4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8"/>
    </row>
    <row r="9" spans="1:22" x14ac:dyDescent="0.3">
      <c r="A9" s="9"/>
      <c r="B9" s="5"/>
      <c r="C9" s="4"/>
      <c r="D9" s="4">
        <v>2</v>
      </c>
      <c r="E9" s="23"/>
      <c r="F9" s="23"/>
      <c r="G9" s="4"/>
      <c r="H9" s="4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8"/>
    </row>
    <row r="10" spans="1:22" x14ac:dyDescent="0.3">
      <c r="A10" s="9"/>
      <c r="B10" s="5"/>
      <c r="C10" s="4"/>
      <c r="D10" s="4"/>
      <c r="E10" s="85">
        <f>IF(COUNT(E8:E9)=0,0,(IF(A1_blank_1=0,0.0000001,A1_blank_1)+IF(A1_blank_2=0,0.0000001,A1_blank_2))/COUNT(E8:E9))</f>
        <v>0</v>
      </c>
      <c r="F10" s="85">
        <f>IF(COUNT(F8:F9)=0,0,(IF(A2_blank_1=0,0.0000001,A2_blank_1)+IF(A2_blank_2=0,0.0000001,A2_blank_2))/COUNT(F8:F9))</f>
        <v>0</v>
      </c>
      <c r="G10" s="4"/>
      <c r="H10" s="4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8"/>
    </row>
    <row r="11" spans="1:22" s="3" customFormat="1" x14ac:dyDescent="0.3">
      <c r="A11" s="9"/>
      <c r="B11" s="5"/>
      <c r="C11" s="10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8"/>
    </row>
    <row r="12" spans="1:22" s="3" customFormat="1" x14ac:dyDescent="0.3">
      <c r="A12" s="9"/>
      <c r="B12" s="5"/>
      <c r="D12" s="5"/>
      <c r="E12" s="6" t="s">
        <v>16</v>
      </c>
      <c r="F12" s="5"/>
      <c r="G12" s="5"/>
      <c r="H12" s="5"/>
      <c r="I12" s="5"/>
      <c r="J12" s="5"/>
      <c r="K12" s="6" t="s">
        <v>1</v>
      </c>
      <c r="L12" s="6"/>
      <c r="M12" s="5"/>
      <c r="N12" s="44"/>
      <c r="O12" s="44"/>
      <c r="P12" s="5"/>
      <c r="Q12" s="5"/>
      <c r="R12" s="5"/>
      <c r="S12" s="5"/>
      <c r="T12" s="5"/>
      <c r="U12" s="5"/>
      <c r="V12" s="8"/>
    </row>
    <row r="13" spans="1:22" s="18" customFormat="1" ht="45" x14ac:dyDescent="0.3">
      <c r="A13" s="13"/>
      <c r="B13" s="14"/>
      <c r="C13" s="15"/>
      <c r="D13" s="12" t="s">
        <v>0</v>
      </c>
      <c r="E13" s="50" t="s">
        <v>12</v>
      </c>
      <c r="F13" s="50" t="s">
        <v>13</v>
      </c>
      <c r="G13" s="20" t="s">
        <v>17</v>
      </c>
      <c r="H13" s="20" t="s">
        <v>18</v>
      </c>
      <c r="I13" s="52"/>
      <c r="J13" s="86" t="s">
        <v>23</v>
      </c>
      <c r="K13" s="89" t="s">
        <v>26</v>
      </c>
      <c r="L13" s="30" t="s">
        <v>30</v>
      </c>
      <c r="M13" s="89" t="s">
        <v>28</v>
      </c>
      <c r="N13" s="89" t="s">
        <v>28</v>
      </c>
      <c r="O13" s="30" t="s">
        <v>28</v>
      </c>
      <c r="P13" s="52"/>
      <c r="Q13" s="20" t="s">
        <v>2</v>
      </c>
      <c r="R13" s="89" t="s">
        <v>29</v>
      </c>
      <c r="S13" s="89" t="s">
        <v>29</v>
      </c>
      <c r="T13" s="30" t="s">
        <v>29</v>
      </c>
      <c r="U13" s="16"/>
      <c r="V13" s="17"/>
    </row>
    <row r="14" spans="1:22" x14ac:dyDescent="0.3">
      <c r="A14" s="9"/>
      <c r="B14" s="5"/>
      <c r="C14" s="1">
        <v>1</v>
      </c>
      <c r="D14" s="22"/>
      <c r="E14" s="23"/>
      <c r="F14" s="23"/>
      <c r="G14" s="49">
        <v>0.1</v>
      </c>
      <c r="H14" s="22">
        <v>1</v>
      </c>
      <c r="I14" s="7"/>
      <c r="J14" s="87">
        <f t="shared" ref="J14:J53" si="0">(A2_sample-A1_sample)-(A2_blank_ave-A1_blank_ave)</f>
        <v>0</v>
      </c>
      <c r="K14" s="91" t="str">
        <f t="shared" ref="K14:K53" si="1">IF(OR(ISBLANK(A1_sample),ISBLANK(A2_sample),A1_blank_ave=0,A2_blank_ave=0),"",Change_absorbance)</f>
        <v/>
      </c>
      <c r="L14" s="19" t="str">
        <f>K14</f>
        <v/>
      </c>
      <c r="M14" s="87">
        <f t="shared" ref="M14:M53" si="2">0.05767*J14*Dilution/Sample_volume</f>
        <v>0</v>
      </c>
      <c r="N14" s="90" t="str">
        <f t="shared" ref="N14:N53" si="3">IF(OR(ISBLANK(A1_sample),ISBLANK(A2_sample),A1_blank_ave=0,A2_blank_ave=0),"",Concentration_gL)</f>
        <v/>
      </c>
      <c r="O14" s="19" t="str">
        <f>N14</f>
        <v/>
      </c>
      <c r="P14" s="7"/>
      <c r="Q14" s="48"/>
      <c r="R14" s="87" t="e">
        <f>Concentration_gL*100/Sample_con_gL</f>
        <v>#DIV/0!</v>
      </c>
      <c r="S14" s="91" t="str">
        <f t="shared" ref="S14:S53" si="4">IF(ISERROR(Concentration_gg),"",Concentration_gg)</f>
        <v/>
      </c>
      <c r="T14" s="19" t="str">
        <f>S14</f>
        <v/>
      </c>
      <c r="U14" s="5"/>
      <c r="V14" s="8"/>
    </row>
    <row r="15" spans="1:22" x14ac:dyDescent="0.3">
      <c r="A15" s="9"/>
      <c r="B15" s="5"/>
      <c r="C15" s="1">
        <v>2</v>
      </c>
      <c r="D15" s="22"/>
      <c r="E15" s="23"/>
      <c r="F15" s="23"/>
      <c r="G15" s="49">
        <v>0.1</v>
      </c>
      <c r="H15" s="22">
        <v>1</v>
      </c>
      <c r="I15" s="7"/>
      <c r="J15" s="87">
        <f t="shared" si="0"/>
        <v>0</v>
      </c>
      <c r="K15" s="91" t="str">
        <f t="shared" si="1"/>
        <v/>
      </c>
      <c r="L15" s="19" t="str">
        <f t="shared" ref="L15:L53" si="5">K15</f>
        <v/>
      </c>
      <c r="M15" s="87">
        <f t="shared" si="2"/>
        <v>0</v>
      </c>
      <c r="N15" s="90" t="str">
        <f t="shared" si="3"/>
        <v/>
      </c>
      <c r="O15" s="19" t="str">
        <f t="shared" ref="O15:O53" si="6">N15</f>
        <v/>
      </c>
      <c r="P15" s="7"/>
      <c r="Q15" s="48"/>
      <c r="R15" s="87" t="e">
        <f t="shared" ref="R15:R53" si="7">Concentration_gL*100/Sample_con_gL</f>
        <v>#DIV/0!</v>
      </c>
      <c r="S15" s="91" t="str">
        <f t="shared" si="4"/>
        <v/>
      </c>
      <c r="T15" s="19" t="str">
        <f t="shared" ref="T15:T53" si="8">S15</f>
        <v/>
      </c>
      <c r="U15" s="5"/>
      <c r="V15" s="8"/>
    </row>
    <row r="16" spans="1:22" x14ac:dyDescent="0.3">
      <c r="A16" s="9"/>
      <c r="B16" s="5"/>
      <c r="C16" s="1">
        <v>3</v>
      </c>
      <c r="D16" s="22"/>
      <c r="E16" s="23"/>
      <c r="F16" s="23"/>
      <c r="G16" s="49">
        <v>0.1</v>
      </c>
      <c r="H16" s="22">
        <v>1</v>
      </c>
      <c r="I16" s="7"/>
      <c r="J16" s="87">
        <f t="shared" si="0"/>
        <v>0</v>
      </c>
      <c r="K16" s="91" t="str">
        <f t="shared" si="1"/>
        <v/>
      </c>
      <c r="L16" s="19" t="str">
        <f t="shared" si="5"/>
        <v/>
      </c>
      <c r="M16" s="87">
        <f t="shared" si="2"/>
        <v>0</v>
      </c>
      <c r="N16" s="90" t="str">
        <f t="shared" si="3"/>
        <v/>
      </c>
      <c r="O16" s="19" t="str">
        <f t="shared" si="6"/>
        <v/>
      </c>
      <c r="P16" s="7"/>
      <c r="Q16" s="48"/>
      <c r="R16" s="87" t="e">
        <f t="shared" si="7"/>
        <v>#DIV/0!</v>
      </c>
      <c r="S16" s="91" t="str">
        <f t="shared" si="4"/>
        <v/>
      </c>
      <c r="T16" s="19" t="str">
        <f t="shared" si="8"/>
        <v/>
      </c>
      <c r="U16" s="5"/>
      <c r="V16" s="8"/>
    </row>
    <row r="17" spans="1:22" x14ac:dyDescent="0.3">
      <c r="A17" s="9"/>
      <c r="B17" s="5"/>
      <c r="C17" s="1">
        <v>4</v>
      </c>
      <c r="D17" s="22"/>
      <c r="E17" s="23"/>
      <c r="F17" s="23"/>
      <c r="G17" s="49">
        <v>0.1</v>
      </c>
      <c r="H17" s="22">
        <v>1</v>
      </c>
      <c r="I17" s="7"/>
      <c r="J17" s="87">
        <f t="shared" si="0"/>
        <v>0</v>
      </c>
      <c r="K17" s="91" t="str">
        <f t="shared" si="1"/>
        <v/>
      </c>
      <c r="L17" s="19" t="str">
        <f t="shared" si="5"/>
        <v/>
      </c>
      <c r="M17" s="87">
        <f t="shared" si="2"/>
        <v>0</v>
      </c>
      <c r="N17" s="90" t="str">
        <f t="shared" si="3"/>
        <v/>
      </c>
      <c r="O17" s="19" t="str">
        <f t="shared" si="6"/>
        <v/>
      </c>
      <c r="P17" s="7"/>
      <c r="Q17" s="48"/>
      <c r="R17" s="87" t="e">
        <f t="shared" si="7"/>
        <v>#DIV/0!</v>
      </c>
      <c r="S17" s="91" t="str">
        <f t="shared" si="4"/>
        <v/>
      </c>
      <c r="T17" s="19" t="str">
        <f t="shared" si="8"/>
        <v/>
      </c>
      <c r="U17" s="5"/>
      <c r="V17" s="8"/>
    </row>
    <row r="18" spans="1:22" x14ac:dyDescent="0.3">
      <c r="A18" s="9"/>
      <c r="B18" s="5"/>
      <c r="C18" s="1">
        <v>5</v>
      </c>
      <c r="D18" s="22"/>
      <c r="E18" s="23"/>
      <c r="F18" s="23"/>
      <c r="G18" s="49">
        <v>0.1</v>
      </c>
      <c r="H18" s="22">
        <v>1</v>
      </c>
      <c r="I18" s="7"/>
      <c r="J18" s="87">
        <f t="shared" si="0"/>
        <v>0</v>
      </c>
      <c r="K18" s="91" t="str">
        <f t="shared" si="1"/>
        <v/>
      </c>
      <c r="L18" s="19" t="str">
        <f t="shared" si="5"/>
        <v/>
      </c>
      <c r="M18" s="87">
        <f t="shared" si="2"/>
        <v>0</v>
      </c>
      <c r="N18" s="90" t="str">
        <f t="shared" si="3"/>
        <v/>
      </c>
      <c r="O18" s="19" t="str">
        <f t="shared" si="6"/>
        <v/>
      </c>
      <c r="P18" s="7"/>
      <c r="Q18" s="48"/>
      <c r="R18" s="87" t="e">
        <f t="shared" si="7"/>
        <v>#DIV/0!</v>
      </c>
      <c r="S18" s="91" t="str">
        <f t="shared" si="4"/>
        <v/>
      </c>
      <c r="T18" s="19" t="str">
        <f t="shared" si="8"/>
        <v/>
      </c>
      <c r="U18" s="5"/>
      <c r="V18" s="8"/>
    </row>
    <row r="19" spans="1:22" x14ac:dyDescent="0.3">
      <c r="A19" s="9"/>
      <c r="B19" s="5"/>
      <c r="C19" s="1">
        <v>6</v>
      </c>
      <c r="D19" s="22"/>
      <c r="E19" s="23"/>
      <c r="F19" s="23"/>
      <c r="G19" s="49">
        <v>0.1</v>
      </c>
      <c r="H19" s="22">
        <v>1</v>
      </c>
      <c r="I19" s="7"/>
      <c r="J19" s="87">
        <f t="shared" si="0"/>
        <v>0</v>
      </c>
      <c r="K19" s="91" t="str">
        <f t="shared" si="1"/>
        <v/>
      </c>
      <c r="L19" s="19" t="str">
        <f t="shared" si="5"/>
        <v/>
      </c>
      <c r="M19" s="87">
        <f t="shared" si="2"/>
        <v>0</v>
      </c>
      <c r="N19" s="90" t="str">
        <f t="shared" si="3"/>
        <v/>
      </c>
      <c r="O19" s="19" t="str">
        <f t="shared" si="6"/>
        <v/>
      </c>
      <c r="P19" s="7"/>
      <c r="Q19" s="48"/>
      <c r="R19" s="87" t="e">
        <f t="shared" si="7"/>
        <v>#DIV/0!</v>
      </c>
      <c r="S19" s="91" t="str">
        <f t="shared" si="4"/>
        <v/>
      </c>
      <c r="T19" s="19" t="str">
        <f t="shared" si="8"/>
        <v/>
      </c>
      <c r="U19" s="5"/>
      <c r="V19" s="8"/>
    </row>
    <row r="20" spans="1:22" x14ac:dyDescent="0.3">
      <c r="A20" s="9"/>
      <c r="B20" s="5"/>
      <c r="C20" s="1">
        <v>7</v>
      </c>
      <c r="D20" s="22"/>
      <c r="E20" s="23"/>
      <c r="F20" s="23"/>
      <c r="G20" s="49">
        <v>0.1</v>
      </c>
      <c r="H20" s="22">
        <v>1</v>
      </c>
      <c r="I20" s="7"/>
      <c r="J20" s="87">
        <f t="shared" si="0"/>
        <v>0</v>
      </c>
      <c r="K20" s="91" t="str">
        <f t="shared" si="1"/>
        <v/>
      </c>
      <c r="L20" s="19" t="str">
        <f t="shared" si="5"/>
        <v/>
      </c>
      <c r="M20" s="87">
        <f t="shared" si="2"/>
        <v>0</v>
      </c>
      <c r="N20" s="90" t="str">
        <f t="shared" si="3"/>
        <v/>
      </c>
      <c r="O20" s="19" t="str">
        <f t="shared" si="6"/>
        <v/>
      </c>
      <c r="P20" s="7"/>
      <c r="Q20" s="48"/>
      <c r="R20" s="87" t="e">
        <f t="shared" si="7"/>
        <v>#DIV/0!</v>
      </c>
      <c r="S20" s="91" t="str">
        <f t="shared" si="4"/>
        <v/>
      </c>
      <c r="T20" s="19" t="str">
        <f t="shared" si="8"/>
        <v/>
      </c>
      <c r="U20" s="5"/>
      <c r="V20" s="8"/>
    </row>
    <row r="21" spans="1:22" x14ac:dyDescent="0.3">
      <c r="A21" s="9"/>
      <c r="B21" s="5"/>
      <c r="C21" s="1">
        <v>8</v>
      </c>
      <c r="D21" s="22"/>
      <c r="E21" s="23"/>
      <c r="F21" s="23"/>
      <c r="G21" s="49">
        <v>0.1</v>
      </c>
      <c r="H21" s="22">
        <v>1</v>
      </c>
      <c r="I21" s="7"/>
      <c r="J21" s="87">
        <f t="shared" si="0"/>
        <v>0</v>
      </c>
      <c r="K21" s="91" t="str">
        <f t="shared" si="1"/>
        <v/>
      </c>
      <c r="L21" s="19" t="str">
        <f t="shared" si="5"/>
        <v/>
      </c>
      <c r="M21" s="87">
        <f t="shared" si="2"/>
        <v>0</v>
      </c>
      <c r="N21" s="90" t="str">
        <f t="shared" si="3"/>
        <v/>
      </c>
      <c r="O21" s="19" t="str">
        <f t="shared" si="6"/>
        <v/>
      </c>
      <c r="P21" s="7"/>
      <c r="Q21" s="48"/>
      <c r="R21" s="87" t="e">
        <f t="shared" si="7"/>
        <v>#DIV/0!</v>
      </c>
      <c r="S21" s="91" t="str">
        <f t="shared" si="4"/>
        <v/>
      </c>
      <c r="T21" s="19" t="str">
        <f t="shared" si="8"/>
        <v/>
      </c>
      <c r="U21" s="5"/>
      <c r="V21" s="8"/>
    </row>
    <row r="22" spans="1:22" x14ac:dyDescent="0.3">
      <c r="A22" s="9"/>
      <c r="B22" s="5"/>
      <c r="C22" s="1">
        <v>9</v>
      </c>
      <c r="D22" s="22"/>
      <c r="E22" s="23"/>
      <c r="F22" s="23"/>
      <c r="G22" s="49">
        <v>0.1</v>
      </c>
      <c r="H22" s="22">
        <v>1</v>
      </c>
      <c r="I22" s="7"/>
      <c r="J22" s="87">
        <f t="shared" si="0"/>
        <v>0</v>
      </c>
      <c r="K22" s="91" t="str">
        <f t="shared" si="1"/>
        <v/>
      </c>
      <c r="L22" s="19" t="str">
        <f t="shared" si="5"/>
        <v/>
      </c>
      <c r="M22" s="87">
        <f t="shared" si="2"/>
        <v>0</v>
      </c>
      <c r="N22" s="90" t="str">
        <f t="shared" si="3"/>
        <v/>
      </c>
      <c r="O22" s="19" t="str">
        <f t="shared" si="6"/>
        <v/>
      </c>
      <c r="P22" s="7"/>
      <c r="Q22" s="48"/>
      <c r="R22" s="87" t="e">
        <f t="shared" si="7"/>
        <v>#DIV/0!</v>
      </c>
      <c r="S22" s="91" t="str">
        <f t="shared" si="4"/>
        <v/>
      </c>
      <c r="T22" s="19" t="str">
        <f t="shared" si="8"/>
        <v/>
      </c>
      <c r="U22" s="5"/>
      <c r="V22" s="8"/>
    </row>
    <row r="23" spans="1:22" x14ac:dyDescent="0.3">
      <c r="A23" s="9"/>
      <c r="B23" s="5"/>
      <c r="C23" s="1">
        <v>10</v>
      </c>
      <c r="D23" s="22"/>
      <c r="E23" s="23"/>
      <c r="F23" s="23"/>
      <c r="G23" s="49">
        <v>0.1</v>
      </c>
      <c r="H23" s="22">
        <v>1</v>
      </c>
      <c r="I23" s="7"/>
      <c r="J23" s="87">
        <f t="shared" si="0"/>
        <v>0</v>
      </c>
      <c r="K23" s="91" t="str">
        <f t="shared" si="1"/>
        <v/>
      </c>
      <c r="L23" s="19" t="str">
        <f t="shared" si="5"/>
        <v/>
      </c>
      <c r="M23" s="87">
        <f t="shared" si="2"/>
        <v>0</v>
      </c>
      <c r="N23" s="90" t="str">
        <f t="shared" si="3"/>
        <v/>
      </c>
      <c r="O23" s="19" t="str">
        <f t="shared" si="6"/>
        <v/>
      </c>
      <c r="P23" s="7"/>
      <c r="Q23" s="48"/>
      <c r="R23" s="87" t="e">
        <f t="shared" si="7"/>
        <v>#DIV/0!</v>
      </c>
      <c r="S23" s="91" t="str">
        <f t="shared" si="4"/>
        <v/>
      </c>
      <c r="T23" s="19" t="str">
        <f t="shared" si="8"/>
        <v/>
      </c>
      <c r="U23" s="5"/>
      <c r="V23" s="8"/>
    </row>
    <row r="24" spans="1:22" x14ac:dyDescent="0.3">
      <c r="A24" s="9"/>
      <c r="B24" s="5"/>
      <c r="C24" s="1">
        <v>11</v>
      </c>
      <c r="D24" s="22"/>
      <c r="E24" s="23"/>
      <c r="F24" s="23"/>
      <c r="G24" s="49">
        <v>0.1</v>
      </c>
      <c r="H24" s="22">
        <v>1</v>
      </c>
      <c r="I24" s="7"/>
      <c r="J24" s="87">
        <f t="shared" si="0"/>
        <v>0</v>
      </c>
      <c r="K24" s="91" t="str">
        <f t="shared" si="1"/>
        <v/>
      </c>
      <c r="L24" s="19" t="str">
        <f t="shared" si="5"/>
        <v/>
      </c>
      <c r="M24" s="87">
        <f t="shared" si="2"/>
        <v>0</v>
      </c>
      <c r="N24" s="90" t="str">
        <f t="shared" si="3"/>
        <v/>
      </c>
      <c r="O24" s="19" t="str">
        <f t="shared" si="6"/>
        <v/>
      </c>
      <c r="P24" s="7"/>
      <c r="Q24" s="48"/>
      <c r="R24" s="87" t="e">
        <f t="shared" si="7"/>
        <v>#DIV/0!</v>
      </c>
      <c r="S24" s="91" t="str">
        <f t="shared" si="4"/>
        <v/>
      </c>
      <c r="T24" s="19" t="str">
        <f t="shared" si="8"/>
        <v/>
      </c>
      <c r="U24" s="5"/>
      <c r="V24" s="8"/>
    </row>
    <row r="25" spans="1:22" x14ac:dyDescent="0.3">
      <c r="A25" s="9"/>
      <c r="B25" s="5"/>
      <c r="C25" s="1">
        <v>12</v>
      </c>
      <c r="D25" s="22"/>
      <c r="E25" s="23"/>
      <c r="F25" s="23"/>
      <c r="G25" s="49">
        <v>0.1</v>
      </c>
      <c r="H25" s="22">
        <v>1</v>
      </c>
      <c r="I25" s="7"/>
      <c r="J25" s="87">
        <f t="shared" si="0"/>
        <v>0</v>
      </c>
      <c r="K25" s="91" t="str">
        <f t="shared" si="1"/>
        <v/>
      </c>
      <c r="L25" s="19" t="str">
        <f t="shared" si="5"/>
        <v/>
      </c>
      <c r="M25" s="87">
        <f t="shared" si="2"/>
        <v>0</v>
      </c>
      <c r="N25" s="90" t="str">
        <f t="shared" si="3"/>
        <v/>
      </c>
      <c r="O25" s="19" t="str">
        <f t="shared" si="6"/>
        <v/>
      </c>
      <c r="P25" s="7"/>
      <c r="Q25" s="48"/>
      <c r="R25" s="87" t="e">
        <f t="shared" si="7"/>
        <v>#DIV/0!</v>
      </c>
      <c r="S25" s="91" t="str">
        <f t="shared" si="4"/>
        <v/>
      </c>
      <c r="T25" s="19" t="str">
        <f t="shared" si="8"/>
        <v/>
      </c>
      <c r="U25" s="5"/>
      <c r="V25" s="8"/>
    </row>
    <row r="26" spans="1:22" x14ac:dyDescent="0.3">
      <c r="A26" s="9"/>
      <c r="B26" s="5"/>
      <c r="C26" s="1">
        <v>13</v>
      </c>
      <c r="D26" s="22"/>
      <c r="E26" s="23"/>
      <c r="F26" s="23"/>
      <c r="G26" s="49">
        <v>0.1</v>
      </c>
      <c r="H26" s="22">
        <v>1</v>
      </c>
      <c r="I26" s="7"/>
      <c r="J26" s="87">
        <f t="shared" si="0"/>
        <v>0</v>
      </c>
      <c r="K26" s="91" t="str">
        <f t="shared" si="1"/>
        <v/>
      </c>
      <c r="L26" s="19" t="str">
        <f t="shared" si="5"/>
        <v/>
      </c>
      <c r="M26" s="87">
        <f t="shared" si="2"/>
        <v>0</v>
      </c>
      <c r="N26" s="90" t="str">
        <f t="shared" si="3"/>
        <v/>
      </c>
      <c r="O26" s="19" t="str">
        <f t="shared" si="6"/>
        <v/>
      </c>
      <c r="P26" s="7"/>
      <c r="Q26" s="48"/>
      <c r="R26" s="87" t="e">
        <f t="shared" si="7"/>
        <v>#DIV/0!</v>
      </c>
      <c r="S26" s="91" t="str">
        <f t="shared" si="4"/>
        <v/>
      </c>
      <c r="T26" s="19" t="str">
        <f t="shared" si="8"/>
        <v/>
      </c>
      <c r="U26" s="5"/>
      <c r="V26" s="8"/>
    </row>
    <row r="27" spans="1:22" x14ac:dyDescent="0.3">
      <c r="A27" s="9"/>
      <c r="B27" s="5"/>
      <c r="C27" s="1">
        <v>14</v>
      </c>
      <c r="D27" s="22"/>
      <c r="E27" s="23"/>
      <c r="F27" s="23"/>
      <c r="G27" s="49">
        <v>0.1</v>
      </c>
      <c r="H27" s="22">
        <v>1</v>
      </c>
      <c r="I27" s="7"/>
      <c r="J27" s="87">
        <f t="shared" si="0"/>
        <v>0</v>
      </c>
      <c r="K27" s="91" t="str">
        <f t="shared" si="1"/>
        <v/>
      </c>
      <c r="L27" s="19" t="str">
        <f t="shared" si="5"/>
        <v/>
      </c>
      <c r="M27" s="87">
        <f t="shared" si="2"/>
        <v>0</v>
      </c>
      <c r="N27" s="90" t="str">
        <f t="shared" si="3"/>
        <v/>
      </c>
      <c r="O27" s="19" t="str">
        <f t="shared" si="6"/>
        <v/>
      </c>
      <c r="P27" s="7"/>
      <c r="Q27" s="48"/>
      <c r="R27" s="87" t="e">
        <f t="shared" si="7"/>
        <v>#DIV/0!</v>
      </c>
      <c r="S27" s="91" t="str">
        <f t="shared" si="4"/>
        <v/>
      </c>
      <c r="T27" s="19" t="str">
        <f t="shared" si="8"/>
        <v/>
      </c>
      <c r="U27" s="5"/>
      <c r="V27" s="8"/>
    </row>
    <row r="28" spans="1:22" x14ac:dyDescent="0.3">
      <c r="A28" s="9"/>
      <c r="B28" s="5"/>
      <c r="C28" s="1">
        <v>15</v>
      </c>
      <c r="D28" s="22"/>
      <c r="E28" s="23"/>
      <c r="F28" s="23"/>
      <c r="G28" s="49">
        <v>0.1</v>
      </c>
      <c r="H28" s="22">
        <v>1</v>
      </c>
      <c r="I28" s="7"/>
      <c r="J28" s="87">
        <f t="shared" si="0"/>
        <v>0</v>
      </c>
      <c r="K28" s="91" t="str">
        <f t="shared" si="1"/>
        <v/>
      </c>
      <c r="L28" s="19" t="str">
        <f t="shared" si="5"/>
        <v/>
      </c>
      <c r="M28" s="87">
        <f t="shared" si="2"/>
        <v>0</v>
      </c>
      <c r="N28" s="90" t="str">
        <f t="shared" si="3"/>
        <v/>
      </c>
      <c r="O28" s="19" t="str">
        <f t="shared" si="6"/>
        <v/>
      </c>
      <c r="P28" s="7"/>
      <c r="Q28" s="48"/>
      <c r="R28" s="87" t="e">
        <f t="shared" si="7"/>
        <v>#DIV/0!</v>
      </c>
      <c r="S28" s="91" t="str">
        <f t="shared" si="4"/>
        <v/>
      </c>
      <c r="T28" s="19" t="str">
        <f t="shared" si="8"/>
        <v/>
      </c>
      <c r="U28" s="5"/>
      <c r="V28" s="8"/>
    </row>
    <row r="29" spans="1:22" x14ac:dyDescent="0.3">
      <c r="A29" s="9"/>
      <c r="B29" s="5"/>
      <c r="C29" s="1">
        <v>16</v>
      </c>
      <c r="D29" s="22"/>
      <c r="E29" s="23"/>
      <c r="F29" s="23"/>
      <c r="G29" s="49">
        <v>0.1</v>
      </c>
      <c r="H29" s="22">
        <v>1</v>
      </c>
      <c r="I29" s="7"/>
      <c r="J29" s="87">
        <f t="shared" si="0"/>
        <v>0</v>
      </c>
      <c r="K29" s="91" t="str">
        <f t="shared" si="1"/>
        <v/>
      </c>
      <c r="L29" s="19" t="str">
        <f t="shared" si="5"/>
        <v/>
      </c>
      <c r="M29" s="87">
        <f t="shared" si="2"/>
        <v>0</v>
      </c>
      <c r="N29" s="90" t="str">
        <f t="shared" si="3"/>
        <v/>
      </c>
      <c r="O29" s="19" t="str">
        <f t="shared" si="6"/>
        <v/>
      </c>
      <c r="P29" s="7"/>
      <c r="Q29" s="48"/>
      <c r="R29" s="87" t="e">
        <f t="shared" si="7"/>
        <v>#DIV/0!</v>
      </c>
      <c r="S29" s="91" t="str">
        <f t="shared" si="4"/>
        <v/>
      </c>
      <c r="T29" s="19" t="str">
        <f t="shared" si="8"/>
        <v/>
      </c>
      <c r="U29" s="5"/>
      <c r="V29" s="8"/>
    </row>
    <row r="30" spans="1:22" x14ac:dyDescent="0.3">
      <c r="A30" s="9"/>
      <c r="B30" s="5"/>
      <c r="C30" s="1">
        <v>17</v>
      </c>
      <c r="D30" s="22"/>
      <c r="E30" s="23"/>
      <c r="F30" s="23"/>
      <c r="G30" s="49">
        <v>0.1</v>
      </c>
      <c r="H30" s="22">
        <v>1</v>
      </c>
      <c r="I30" s="7"/>
      <c r="J30" s="87">
        <f t="shared" si="0"/>
        <v>0</v>
      </c>
      <c r="K30" s="91" t="str">
        <f t="shared" si="1"/>
        <v/>
      </c>
      <c r="L30" s="19" t="str">
        <f t="shared" si="5"/>
        <v/>
      </c>
      <c r="M30" s="87">
        <f t="shared" si="2"/>
        <v>0</v>
      </c>
      <c r="N30" s="90" t="str">
        <f t="shared" si="3"/>
        <v/>
      </c>
      <c r="O30" s="19" t="str">
        <f t="shared" si="6"/>
        <v/>
      </c>
      <c r="P30" s="7"/>
      <c r="Q30" s="48"/>
      <c r="R30" s="87" t="e">
        <f t="shared" si="7"/>
        <v>#DIV/0!</v>
      </c>
      <c r="S30" s="91" t="str">
        <f t="shared" si="4"/>
        <v/>
      </c>
      <c r="T30" s="19" t="str">
        <f t="shared" si="8"/>
        <v/>
      </c>
      <c r="U30" s="5"/>
      <c r="V30" s="8"/>
    </row>
    <row r="31" spans="1:22" x14ac:dyDescent="0.3">
      <c r="A31" s="9"/>
      <c r="B31" s="5"/>
      <c r="C31" s="1">
        <v>18</v>
      </c>
      <c r="D31" s="22"/>
      <c r="E31" s="23"/>
      <c r="F31" s="23"/>
      <c r="G31" s="49">
        <v>0.1</v>
      </c>
      <c r="H31" s="22">
        <v>1</v>
      </c>
      <c r="I31" s="7"/>
      <c r="J31" s="87">
        <f t="shared" si="0"/>
        <v>0</v>
      </c>
      <c r="K31" s="91" t="str">
        <f t="shared" si="1"/>
        <v/>
      </c>
      <c r="L31" s="19" t="str">
        <f t="shared" si="5"/>
        <v/>
      </c>
      <c r="M31" s="87">
        <f t="shared" si="2"/>
        <v>0</v>
      </c>
      <c r="N31" s="90" t="str">
        <f t="shared" si="3"/>
        <v/>
      </c>
      <c r="O31" s="19" t="str">
        <f t="shared" si="6"/>
        <v/>
      </c>
      <c r="P31" s="7"/>
      <c r="Q31" s="48"/>
      <c r="R31" s="87" t="e">
        <f t="shared" si="7"/>
        <v>#DIV/0!</v>
      </c>
      <c r="S31" s="91" t="str">
        <f t="shared" si="4"/>
        <v/>
      </c>
      <c r="T31" s="19" t="str">
        <f t="shared" si="8"/>
        <v/>
      </c>
      <c r="U31" s="5"/>
      <c r="V31" s="8"/>
    </row>
    <row r="32" spans="1:22" x14ac:dyDescent="0.3">
      <c r="A32" s="9"/>
      <c r="B32" s="5"/>
      <c r="C32" s="1">
        <v>19</v>
      </c>
      <c r="D32" s="22"/>
      <c r="E32" s="23"/>
      <c r="F32" s="23"/>
      <c r="G32" s="49">
        <v>0.1</v>
      </c>
      <c r="H32" s="22">
        <v>1</v>
      </c>
      <c r="I32" s="7"/>
      <c r="J32" s="87">
        <f t="shared" si="0"/>
        <v>0</v>
      </c>
      <c r="K32" s="91" t="str">
        <f t="shared" si="1"/>
        <v/>
      </c>
      <c r="L32" s="19" t="str">
        <f t="shared" si="5"/>
        <v/>
      </c>
      <c r="M32" s="87">
        <f t="shared" si="2"/>
        <v>0</v>
      </c>
      <c r="N32" s="90" t="str">
        <f t="shared" si="3"/>
        <v/>
      </c>
      <c r="O32" s="19" t="str">
        <f t="shared" si="6"/>
        <v/>
      </c>
      <c r="P32" s="7"/>
      <c r="Q32" s="48"/>
      <c r="R32" s="87" t="e">
        <f t="shared" si="7"/>
        <v>#DIV/0!</v>
      </c>
      <c r="S32" s="91" t="str">
        <f t="shared" si="4"/>
        <v/>
      </c>
      <c r="T32" s="19" t="str">
        <f t="shared" si="8"/>
        <v/>
      </c>
      <c r="U32" s="5"/>
      <c r="V32" s="8"/>
    </row>
    <row r="33" spans="1:22" x14ac:dyDescent="0.3">
      <c r="A33" s="9"/>
      <c r="B33" s="5"/>
      <c r="C33" s="1">
        <v>20</v>
      </c>
      <c r="D33" s="22"/>
      <c r="E33" s="23"/>
      <c r="F33" s="23"/>
      <c r="G33" s="49">
        <v>0.1</v>
      </c>
      <c r="H33" s="22">
        <v>1</v>
      </c>
      <c r="I33" s="7"/>
      <c r="J33" s="87">
        <f t="shared" si="0"/>
        <v>0</v>
      </c>
      <c r="K33" s="91" t="str">
        <f t="shared" si="1"/>
        <v/>
      </c>
      <c r="L33" s="19" t="str">
        <f t="shared" si="5"/>
        <v/>
      </c>
      <c r="M33" s="87">
        <f t="shared" si="2"/>
        <v>0</v>
      </c>
      <c r="N33" s="90" t="str">
        <f t="shared" si="3"/>
        <v/>
      </c>
      <c r="O33" s="19" t="str">
        <f t="shared" si="6"/>
        <v/>
      </c>
      <c r="P33" s="7"/>
      <c r="Q33" s="48"/>
      <c r="R33" s="87" t="e">
        <f t="shared" si="7"/>
        <v>#DIV/0!</v>
      </c>
      <c r="S33" s="91" t="str">
        <f t="shared" si="4"/>
        <v/>
      </c>
      <c r="T33" s="19" t="str">
        <f t="shared" si="8"/>
        <v/>
      </c>
      <c r="U33" s="5"/>
      <c r="V33" s="8"/>
    </row>
    <row r="34" spans="1:22" x14ac:dyDescent="0.3">
      <c r="A34" s="9"/>
      <c r="B34" s="5"/>
      <c r="C34" s="1">
        <v>21</v>
      </c>
      <c r="D34" s="22"/>
      <c r="E34" s="23"/>
      <c r="F34" s="23"/>
      <c r="G34" s="49">
        <v>0.1</v>
      </c>
      <c r="H34" s="22">
        <v>1</v>
      </c>
      <c r="I34" s="7"/>
      <c r="J34" s="87">
        <f t="shared" si="0"/>
        <v>0</v>
      </c>
      <c r="K34" s="91" t="str">
        <f t="shared" si="1"/>
        <v/>
      </c>
      <c r="L34" s="19" t="str">
        <f t="shared" si="5"/>
        <v/>
      </c>
      <c r="M34" s="87">
        <f t="shared" si="2"/>
        <v>0</v>
      </c>
      <c r="N34" s="90" t="str">
        <f t="shared" si="3"/>
        <v/>
      </c>
      <c r="O34" s="19" t="str">
        <f t="shared" si="6"/>
        <v/>
      </c>
      <c r="P34" s="7"/>
      <c r="Q34" s="48"/>
      <c r="R34" s="87" t="e">
        <f t="shared" si="7"/>
        <v>#DIV/0!</v>
      </c>
      <c r="S34" s="91" t="str">
        <f t="shared" si="4"/>
        <v/>
      </c>
      <c r="T34" s="19" t="str">
        <f t="shared" si="8"/>
        <v/>
      </c>
      <c r="U34" s="5"/>
      <c r="V34" s="8"/>
    </row>
    <row r="35" spans="1:22" x14ac:dyDescent="0.3">
      <c r="A35" s="9"/>
      <c r="B35" s="5"/>
      <c r="C35" s="1">
        <v>22</v>
      </c>
      <c r="D35" s="22"/>
      <c r="E35" s="23"/>
      <c r="F35" s="23"/>
      <c r="G35" s="49">
        <v>0.1</v>
      </c>
      <c r="H35" s="22">
        <v>1</v>
      </c>
      <c r="I35" s="7"/>
      <c r="J35" s="87">
        <f t="shared" si="0"/>
        <v>0</v>
      </c>
      <c r="K35" s="91" t="str">
        <f t="shared" si="1"/>
        <v/>
      </c>
      <c r="L35" s="19" t="str">
        <f t="shared" si="5"/>
        <v/>
      </c>
      <c r="M35" s="87">
        <f t="shared" si="2"/>
        <v>0</v>
      </c>
      <c r="N35" s="90" t="str">
        <f t="shared" si="3"/>
        <v/>
      </c>
      <c r="O35" s="19" t="str">
        <f t="shared" si="6"/>
        <v/>
      </c>
      <c r="P35" s="7"/>
      <c r="Q35" s="48"/>
      <c r="R35" s="87" t="e">
        <f t="shared" si="7"/>
        <v>#DIV/0!</v>
      </c>
      <c r="S35" s="91" t="str">
        <f t="shared" si="4"/>
        <v/>
      </c>
      <c r="T35" s="19" t="str">
        <f t="shared" si="8"/>
        <v/>
      </c>
      <c r="U35" s="5"/>
      <c r="V35" s="8"/>
    </row>
    <row r="36" spans="1:22" x14ac:dyDescent="0.3">
      <c r="A36" s="9"/>
      <c r="B36" s="5"/>
      <c r="C36" s="1">
        <v>23</v>
      </c>
      <c r="D36" s="22"/>
      <c r="E36" s="23"/>
      <c r="F36" s="23"/>
      <c r="G36" s="49">
        <v>0.1</v>
      </c>
      <c r="H36" s="22">
        <v>1</v>
      </c>
      <c r="I36" s="7"/>
      <c r="J36" s="87">
        <f t="shared" si="0"/>
        <v>0</v>
      </c>
      <c r="K36" s="91" t="str">
        <f t="shared" si="1"/>
        <v/>
      </c>
      <c r="L36" s="19" t="str">
        <f t="shared" si="5"/>
        <v/>
      </c>
      <c r="M36" s="87">
        <f t="shared" si="2"/>
        <v>0</v>
      </c>
      <c r="N36" s="90" t="str">
        <f t="shared" si="3"/>
        <v/>
      </c>
      <c r="O36" s="19" t="str">
        <f t="shared" si="6"/>
        <v/>
      </c>
      <c r="P36" s="7"/>
      <c r="Q36" s="48"/>
      <c r="R36" s="87" t="e">
        <f t="shared" si="7"/>
        <v>#DIV/0!</v>
      </c>
      <c r="S36" s="91" t="str">
        <f t="shared" si="4"/>
        <v/>
      </c>
      <c r="T36" s="19" t="str">
        <f t="shared" si="8"/>
        <v/>
      </c>
      <c r="U36" s="5"/>
      <c r="V36" s="8"/>
    </row>
    <row r="37" spans="1:22" x14ac:dyDescent="0.3">
      <c r="A37" s="9"/>
      <c r="B37" s="5"/>
      <c r="C37" s="1">
        <v>24</v>
      </c>
      <c r="D37" s="22"/>
      <c r="E37" s="23"/>
      <c r="F37" s="23"/>
      <c r="G37" s="49">
        <v>0.1</v>
      </c>
      <c r="H37" s="22">
        <v>1</v>
      </c>
      <c r="I37" s="7"/>
      <c r="J37" s="87">
        <f t="shared" si="0"/>
        <v>0</v>
      </c>
      <c r="K37" s="91" t="str">
        <f t="shared" si="1"/>
        <v/>
      </c>
      <c r="L37" s="19" t="str">
        <f t="shared" si="5"/>
        <v/>
      </c>
      <c r="M37" s="87">
        <f t="shared" si="2"/>
        <v>0</v>
      </c>
      <c r="N37" s="90" t="str">
        <f t="shared" si="3"/>
        <v/>
      </c>
      <c r="O37" s="19" t="str">
        <f t="shared" si="6"/>
        <v/>
      </c>
      <c r="P37" s="7"/>
      <c r="Q37" s="48"/>
      <c r="R37" s="87" t="e">
        <f t="shared" si="7"/>
        <v>#DIV/0!</v>
      </c>
      <c r="S37" s="91" t="str">
        <f t="shared" si="4"/>
        <v/>
      </c>
      <c r="T37" s="19" t="str">
        <f t="shared" si="8"/>
        <v/>
      </c>
      <c r="U37" s="5"/>
      <c r="V37" s="8"/>
    </row>
    <row r="38" spans="1:22" x14ac:dyDescent="0.3">
      <c r="A38" s="9"/>
      <c r="B38" s="5"/>
      <c r="C38" s="1">
        <v>25</v>
      </c>
      <c r="D38" s="22"/>
      <c r="E38" s="23"/>
      <c r="F38" s="23"/>
      <c r="G38" s="49">
        <v>0.1</v>
      </c>
      <c r="H38" s="22">
        <v>1</v>
      </c>
      <c r="I38" s="7"/>
      <c r="J38" s="87">
        <f t="shared" si="0"/>
        <v>0</v>
      </c>
      <c r="K38" s="91" t="str">
        <f t="shared" si="1"/>
        <v/>
      </c>
      <c r="L38" s="19" t="str">
        <f t="shared" si="5"/>
        <v/>
      </c>
      <c r="M38" s="87">
        <f t="shared" si="2"/>
        <v>0</v>
      </c>
      <c r="N38" s="90" t="str">
        <f t="shared" si="3"/>
        <v/>
      </c>
      <c r="O38" s="19" t="str">
        <f t="shared" si="6"/>
        <v/>
      </c>
      <c r="P38" s="7"/>
      <c r="Q38" s="48"/>
      <c r="R38" s="87" t="e">
        <f t="shared" si="7"/>
        <v>#DIV/0!</v>
      </c>
      <c r="S38" s="91" t="str">
        <f t="shared" si="4"/>
        <v/>
      </c>
      <c r="T38" s="19" t="str">
        <f t="shared" si="8"/>
        <v/>
      </c>
      <c r="U38" s="5"/>
      <c r="V38" s="8"/>
    </row>
    <row r="39" spans="1:22" x14ac:dyDescent="0.3">
      <c r="A39" s="9"/>
      <c r="B39" s="5"/>
      <c r="C39" s="1">
        <v>26</v>
      </c>
      <c r="D39" s="22"/>
      <c r="E39" s="23"/>
      <c r="F39" s="23"/>
      <c r="G39" s="49">
        <v>0.1</v>
      </c>
      <c r="H39" s="22">
        <v>1</v>
      </c>
      <c r="I39" s="7"/>
      <c r="J39" s="87">
        <f t="shared" si="0"/>
        <v>0</v>
      </c>
      <c r="K39" s="91" t="str">
        <f t="shared" si="1"/>
        <v/>
      </c>
      <c r="L39" s="19" t="str">
        <f t="shared" si="5"/>
        <v/>
      </c>
      <c r="M39" s="87">
        <f t="shared" si="2"/>
        <v>0</v>
      </c>
      <c r="N39" s="90" t="str">
        <f t="shared" si="3"/>
        <v/>
      </c>
      <c r="O39" s="19" t="str">
        <f t="shared" si="6"/>
        <v/>
      </c>
      <c r="P39" s="7"/>
      <c r="Q39" s="48"/>
      <c r="R39" s="87" t="e">
        <f t="shared" si="7"/>
        <v>#DIV/0!</v>
      </c>
      <c r="S39" s="91" t="str">
        <f t="shared" si="4"/>
        <v/>
      </c>
      <c r="T39" s="19" t="str">
        <f t="shared" si="8"/>
        <v/>
      </c>
      <c r="U39" s="5"/>
      <c r="V39" s="8"/>
    </row>
    <row r="40" spans="1:22" x14ac:dyDescent="0.3">
      <c r="A40" s="9"/>
      <c r="B40" s="5"/>
      <c r="C40" s="1">
        <v>27</v>
      </c>
      <c r="D40" s="22"/>
      <c r="E40" s="23"/>
      <c r="F40" s="23"/>
      <c r="G40" s="49">
        <v>0.1</v>
      </c>
      <c r="H40" s="22">
        <v>1</v>
      </c>
      <c r="I40" s="7"/>
      <c r="J40" s="87">
        <f t="shared" si="0"/>
        <v>0</v>
      </c>
      <c r="K40" s="91" t="str">
        <f t="shared" si="1"/>
        <v/>
      </c>
      <c r="L40" s="19" t="str">
        <f t="shared" si="5"/>
        <v/>
      </c>
      <c r="M40" s="87">
        <f t="shared" si="2"/>
        <v>0</v>
      </c>
      <c r="N40" s="90" t="str">
        <f t="shared" si="3"/>
        <v/>
      </c>
      <c r="O40" s="19" t="str">
        <f t="shared" si="6"/>
        <v/>
      </c>
      <c r="P40" s="7"/>
      <c r="Q40" s="48"/>
      <c r="R40" s="87" t="e">
        <f t="shared" si="7"/>
        <v>#DIV/0!</v>
      </c>
      <c r="S40" s="91" t="str">
        <f t="shared" si="4"/>
        <v/>
      </c>
      <c r="T40" s="19" t="str">
        <f t="shared" si="8"/>
        <v/>
      </c>
      <c r="U40" s="5"/>
      <c r="V40" s="8"/>
    </row>
    <row r="41" spans="1:22" x14ac:dyDescent="0.3">
      <c r="A41" s="9"/>
      <c r="B41" s="5"/>
      <c r="C41" s="1">
        <v>28</v>
      </c>
      <c r="D41" s="22"/>
      <c r="E41" s="23"/>
      <c r="F41" s="23"/>
      <c r="G41" s="49">
        <v>0.1</v>
      </c>
      <c r="H41" s="22">
        <v>1</v>
      </c>
      <c r="I41" s="7"/>
      <c r="J41" s="87">
        <f t="shared" si="0"/>
        <v>0</v>
      </c>
      <c r="K41" s="91" t="str">
        <f t="shared" si="1"/>
        <v/>
      </c>
      <c r="L41" s="19" t="str">
        <f t="shared" si="5"/>
        <v/>
      </c>
      <c r="M41" s="87">
        <f t="shared" si="2"/>
        <v>0</v>
      </c>
      <c r="N41" s="90" t="str">
        <f t="shared" si="3"/>
        <v/>
      </c>
      <c r="O41" s="19" t="str">
        <f t="shared" si="6"/>
        <v/>
      </c>
      <c r="P41" s="7"/>
      <c r="Q41" s="48"/>
      <c r="R41" s="87" t="e">
        <f t="shared" si="7"/>
        <v>#DIV/0!</v>
      </c>
      <c r="S41" s="91" t="str">
        <f t="shared" si="4"/>
        <v/>
      </c>
      <c r="T41" s="19" t="str">
        <f t="shared" si="8"/>
        <v/>
      </c>
      <c r="U41" s="5"/>
      <c r="V41" s="8"/>
    </row>
    <row r="42" spans="1:22" x14ac:dyDescent="0.3">
      <c r="A42" s="9"/>
      <c r="B42" s="5"/>
      <c r="C42" s="1">
        <v>29</v>
      </c>
      <c r="D42" s="22"/>
      <c r="E42" s="23"/>
      <c r="F42" s="23"/>
      <c r="G42" s="49">
        <v>0.1</v>
      </c>
      <c r="H42" s="22">
        <v>1</v>
      </c>
      <c r="I42" s="7"/>
      <c r="J42" s="87">
        <f t="shared" si="0"/>
        <v>0</v>
      </c>
      <c r="K42" s="91" t="str">
        <f t="shared" si="1"/>
        <v/>
      </c>
      <c r="L42" s="19" t="str">
        <f t="shared" si="5"/>
        <v/>
      </c>
      <c r="M42" s="87">
        <f t="shared" si="2"/>
        <v>0</v>
      </c>
      <c r="N42" s="90" t="str">
        <f t="shared" si="3"/>
        <v/>
      </c>
      <c r="O42" s="19" t="str">
        <f t="shared" si="6"/>
        <v/>
      </c>
      <c r="P42" s="7"/>
      <c r="Q42" s="48"/>
      <c r="R42" s="87" t="e">
        <f t="shared" si="7"/>
        <v>#DIV/0!</v>
      </c>
      <c r="S42" s="91" t="str">
        <f t="shared" si="4"/>
        <v/>
      </c>
      <c r="T42" s="19" t="str">
        <f t="shared" si="8"/>
        <v/>
      </c>
      <c r="U42" s="5"/>
      <c r="V42" s="8"/>
    </row>
    <row r="43" spans="1:22" x14ac:dyDescent="0.3">
      <c r="A43" s="9"/>
      <c r="B43" s="5"/>
      <c r="C43" s="1">
        <v>30</v>
      </c>
      <c r="D43" s="22"/>
      <c r="E43" s="23"/>
      <c r="F43" s="23"/>
      <c r="G43" s="49">
        <v>0.1</v>
      </c>
      <c r="H43" s="22">
        <v>1</v>
      </c>
      <c r="I43" s="7"/>
      <c r="J43" s="87">
        <f t="shared" si="0"/>
        <v>0</v>
      </c>
      <c r="K43" s="91" t="str">
        <f t="shared" si="1"/>
        <v/>
      </c>
      <c r="L43" s="19" t="str">
        <f t="shared" si="5"/>
        <v/>
      </c>
      <c r="M43" s="87">
        <f t="shared" si="2"/>
        <v>0</v>
      </c>
      <c r="N43" s="90" t="str">
        <f t="shared" si="3"/>
        <v/>
      </c>
      <c r="O43" s="19" t="str">
        <f t="shared" si="6"/>
        <v/>
      </c>
      <c r="P43" s="7"/>
      <c r="Q43" s="48"/>
      <c r="R43" s="87" t="e">
        <f t="shared" si="7"/>
        <v>#DIV/0!</v>
      </c>
      <c r="S43" s="91" t="str">
        <f t="shared" si="4"/>
        <v/>
      </c>
      <c r="T43" s="19" t="str">
        <f t="shared" si="8"/>
        <v/>
      </c>
      <c r="U43" s="5"/>
      <c r="V43" s="8"/>
    </row>
    <row r="44" spans="1:22" x14ac:dyDescent="0.3">
      <c r="A44" s="9"/>
      <c r="B44" s="5"/>
      <c r="C44" s="1">
        <v>31</v>
      </c>
      <c r="D44" s="22"/>
      <c r="E44" s="23"/>
      <c r="F44" s="23"/>
      <c r="G44" s="49">
        <v>0.1</v>
      </c>
      <c r="H44" s="22">
        <v>1</v>
      </c>
      <c r="I44" s="7"/>
      <c r="J44" s="87">
        <f t="shared" si="0"/>
        <v>0</v>
      </c>
      <c r="K44" s="91" t="str">
        <f t="shared" si="1"/>
        <v/>
      </c>
      <c r="L44" s="19" t="str">
        <f t="shared" si="5"/>
        <v/>
      </c>
      <c r="M44" s="87">
        <f t="shared" si="2"/>
        <v>0</v>
      </c>
      <c r="N44" s="90" t="str">
        <f t="shared" si="3"/>
        <v/>
      </c>
      <c r="O44" s="19" t="str">
        <f t="shared" si="6"/>
        <v/>
      </c>
      <c r="P44" s="7"/>
      <c r="Q44" s="48"/>
      <c r="R44" s="87" t="e">
        <f t="shared" si="7"/>
        <v>#DIV/0!</v>
      </c>
      <c r="S44" s="91" t="str">
        <f t="shared" si="4"/>
        <v/>
      </c>
      <c r="T44" s="19" t="str">
        <f t="shared" si="8"/>
        <v/>
      </c>
      <c r="U44" s="5"/>
      <c r="V44" s="8"/>
    </row>
    <row r="45" spans="1:22" x14ac:dyDescent="0.3">
      <c r="A45" s="9"/>
      <c r="B45" s="5"/>
      <c r="C45" s="1">
        <v>32</v>
      </c>
      <c r="D45" s="22"/>
      <c r="E45" s="23"/>
      <c r="F45" s="23"/>
      <c r="G45" s="49">
        <v>0.1</v>
      </c>
      <c r="H45" s="22">
        <v>1</v>
      </c>
      <c r="I45" s="7"/>
      <c r="J45" s="87">
        <f t="shared" si="0"/>
        <v>0</v>
      </c>
      <c r="K45" s="91" t="str">
        <f t="shared" si="1"/>
        <v/>
      </c>
      <c r="L45" s="19" t="str">
        <f t="shared" si="5"/>
        <v/>
      </c>
      <c r="M45" s="87">
        <f t="shared" si="2"/>
        <v>0</v>
      </c>
      <c r="N45" s="90" t="str">
        <f t="shared" si="3"/>
        <v/>
      </c>
      <c r="O45" s="19" t="str">
        <f t="shared" si="6"/>
        <v/>
      </c>
      <c r="P45" s="7"/>
      <c r="Q45" s="48"/>
      <c r="R45" s="87" t="e">
        <f t="shared" si="7"/>
        <v>#DIV/0!</v>
      </c>
      <c r="S45" s="91" t="str">
        <f t="shared" si="4"/>
        <v/>
      </c>
      <c r="T45" s="19" t="str">
        <f t="shared" si="8"/>
        <v/>
      </c>
      <c r="U45" s="5"/>
      <c r="V45" s="8"/>
    </row>
    <row r="46" spans="1:22" x14ac:dyDescent="0.3">
      <c r="A46" s="9"/>
      <c r="B46" s="5"/>
      <c r="C46" s="1">
        <v>33</v>
      </c>
      <c r="D46" s="22"/>
      <c r="E46" s="23"/>
      <c r="F46" s="23"/>
      <c r="G46" s="49">
        <v>0.1</v>
      </c>
      <c r="H46" s="22">
        <v>1</v>
      </c>
      <c r="I46" s="7"/>
      <c r="J46" s="87">
        <f t="shared" si="0"/>
        <v>0</v>
      </c>
      <c r="K46" s="91" t="str">
        <f t="shared" si="1"/>
        <v/>
      </c>
      <c r="L46" s="19" t="str">
        <f t="shared" si="5"/>
        <v/>
      </c>
      <c r="M46" s="87">
        <f t="shared" si="2"/>
        <v>0</v>
      </c>
      <c r="N46" s="90" t="str">
        <f t="shared" si="3"/>
        <v/>
      </c>
      <c r="O46" s="19" t="str">
        <f t="shared" si="6"/>
        <v/>
      </c>
      <c r="P46" s="7"/>
      <c r="Q46" s="48"/>
      <c r="R46" s="87" t="e">
        <f t="shared" si="7"/>
        <v>#DIV/0!</v>
      </c>
      <c r="S46" s="91" t="str">
        <f t="shared" si="4"/>
        <v/>
      </c>
      <c r="T46" s="19" t="str">
        <f t="shared" si="8"/>
        <v/>
      </c>
      <c r="U46" s="5"/>
      <c r="V46" s="8"/>
    </row>
    <row r="47" spans="1:22" x14ac:dyDescent="0.3">
      <c r="A47" s="9"/>
      <c r="B47" s="5"/>
      <c r="C47" s="1">
        <v>34</v>
      </c>
      <c r="D47" s="22"/>
      <c r="E47" s="23"/>
      <c r="F47" s="23"/>
      <c r="G47" s="49">
        <v>0.1</v>
      </c>
      <c r="H47" s="22">
        <v>1</v>
      </c>
      <c r="I47" s="7"/>
      <c r="J47" s="87">
        <f t="shared" si="0"/>
        <v>0</v>
      </c>
      <c r="K47" s="91" t="str">
        <f t="shared" si="1"/>
        <v/>
      </c>
      <c r="L47" s="19" t="str">
        <f t="shared" si="5"/>
        <v/>
      </c>
      <c r="M47" s="87">
        <f t="shared" si="2"/>
        <v>0</v>
      </c>
      <c r="N47" s="90" t="str">
        <f t="shared" si="3"/>
        <v/>
      </c>
      <c r="O47" s="19" t="str">
        <f t="shared" si="6"/>
        <v/>
      </c>
      <c r="P47" s="7"/>
      <c r="Q47" s="48"/>
      <c r="R47" s="87" t="e">
        <f t="shared" si="7"/>
        <v>#DIV/0!</v>
      </c>
      <c r="S47" s="91" t="str">
        <f t="shared" si="4"/>
        <v/>
      </c>
      <c r="T47" s="19" t="str">
        <f t="shared" si="8"/>
        <v/>
      </c>
      <c r="U47" s="5"/>
      <c r="V47" s="8"/>
    </row>
    <row r="48" spans="1:22" x14ac:dyDescent="0.3">
      <c r="A48" s="9"/>
      <c r="B48" s="5"/>
      <c r="C48" s="1">
        <v>35</v>
      </c>
      <c r="D48" s="22"/>
      <c r="E48" s="23"/>
      <c r="F48" s="23"/>
      <c r="G48" s="49">
        <v>0.1</v>
      </c>
      <c r="H48" s="22">
        <v>1</v>
      </c>
      <c r="I48" s="7"/>
      <c r="J48" s="87">
        <f t="shared" si="0"/>
        <v>0</v>
      </c>
      <c r="K48" s="91" t="str">
        <f t="shared" si="1"/>
        <v/>
      </c>
      <c r="L48" s="19" t="str">
        <f t="shared" si="5"/>
        <v/>
      </c>
      <c r="M48" s="87">
        <f t="shared" si="2"/>
        <v>0</v>
      </c>
      <c r="N48" s="90" t="str">
        <f t="shared" si="3"/>
        <v/>
      </c>
      <c r="O48" s="19" t="str">
        <f t="shared" si="6"/>
        <v/>
      </c>
      <c r="P48" s="7"/>
      <c r="Q48" s="48"/>
      <c r="R48" s="87" t="e">
        <f t="shared" si="7"/>
        <v>#DIV/0!</v>
      </c>
      <c r="S48" s="91" t="str">
        <f t="shared" si="4"/>
        <v/>
      </c>
      <c r="T48" s="19" t="str">
        <f t="shared" si="8"/>
        <v/>
      </c>
      <c r="U48" s="5"/>
      <c r="V48" s="8"/>
    </row>
    <row r="49" spans="1:22" x14ac:dyDescent="0.3">
      <c r="A49" s="9"/>
      <c r="B49" s="5"/>
      <c r="C49" s="1">
        <v>36</v>
      </c>
      <c r="D49" s="22"/>
      <c r="E49" s="23"/>
      <c r="F49" s="23"/>
      <c r="G49" s="49">
        <v>0.1</v>
      </c>
      <c r="H49" s="22">
        <v>1</v>
      </c>
      <c r="I49" s="7"/>
      <c r="J49" s="87">
        <f t="shared" si="0"/>
        <v>0</v>
      </c>
      <c r="K49" s="91" t="str">
        <f t="shared" si="1"/>
        <v/>
      </c>
      <c r="L49" s="19" t="str">
        <f t="shared" si="5"/>
        <v/>
      </c>
      <c r="M49" s="87">
        <f t="shared" si="2"/>
        <v>0</v>
      </c>
      <c r="N49" s="90" t="str">
        <f t="shared" si="3"/>
        <v/>
      </c>
      <c r="O49" s="19" t="str">
        <f t="shared" si="6"/>
        <v/>
      </c>
      <c r="P49" s="7"/>
      <c r="Q49" s="48"/>
      <c r="R49" s="87" t="e">
        <f t="shared" si="7"/>
        <v>#DIV/0!</v>
      </c>
      <c r="S49" s="91" t="str">
        <f t="shared" si="4"/>
        <v/>
      </c>
      <c r="T49" s="19" t="str">
        <f t="shared" si="8"/>
        <v/>
      </c>
      <c r="U49" s="5"/>
      <c r="V49" s="8"/>
    </row>
    <row r="50" spans="1:22" x14ac:dyDescent="0.3">
      <c r="A50" s="9"/>
      <c r="B50" s="5"/>
      <c r="C50" s="1">
        <v>37</v>
      </c>
      <c r="D50" s="22"/>
      <c r="E50" s="23"/>
      <c r="F50" s="23"/>
      <c r="G50" s="49">
        <v>0.1</v>
      </c>
      <c r="H50" s="22">
        <v>1</v>
      </c>
      <c r="I50" s="7"/>
      <c r="J50" s="87">
        <f t="shared" si="0"/>
        <v>0</v>
      </c>
      <c r="K50" s="91" t="str">
        <f t="shared" si="1"/>
        <v/>
      </c>
      <c r="L50" s="19" t="str">
        <f t="shared" si="5"/>
        <v/>
      </c>
      <c r="M50" s="87">
        <f t="shared" si="2"/>
        <v>0</v>
      </c>
      <c r="N50" s="90" t="str">
        <f t="shared" si="3"/>
        <v/>
      </c>
      <c r="O50" s="19" t="str">
        <f t="shared" si="6"/>
        <v/>
      </c>
      <c r="P50" s="7"/>
      <c r="Q50" s="48"/>
      <c r="R50" s="87" t="e">
        <f t="shared" si="7"/>
        <v>#DIV/0!</v>
      </c>
      <c r="S50" s="91" t="str">
        <f t="shared" si="4"/>
        <v/>
      </c>
      <c r="T50" s="19" t="str">
        <f t="shared" si="8"/>
        <v/>
      </c>
      <c r="U50" s="5"/>
      <c r="V50" s="8"/>
    </row>
    <row r="51" spans="1:22" x14ac:dyDescent="0.3">
      <c r="A51" s="9"/>
      <c r="B51" s="5"/>
      <c r="C51" s="1">
        <v>38</v>
      </c>
      <c r="D51" s="22"/>
      <c r="E51" s="23"/>
      <c r="F51" s="23"/>
      <c r="G51" s="49">
        <v>0.1</v>
      </c>
      <c r="H51" s="22">
        <v>1</v>
      </c>
      <c r="I51" s="7"/>
      <c r="J51" s="87">
        <f t="shared" si="0"/>
        <v>0</v>
      </c>
      <c r="K51" s="91" t="str">
        <f t="shared" si="1"/>
        <v/>
      </c>
      <c r="L51" s="19" t="str">
        <f t="shared" si="5"/>
        <v/>
      </c>
      <c r="M51" s="87">
        <f t="shared" si="2"/>
        <v>0</v>
      </c>
      <c r="N51" s="90" t="str">
        <f t="shared" si="3"/>
        <v/>
      </c>
      <c r="O51" s="19" t="str">
        <f t="shared" si="6"/>
        <v/>
      </c>
      <c r="P51" s="7"/>
      <c r="Q51" s="48"/>
      <c r="R51" s="87" t="e">
        <f t="shared" si="7"/>
        <v>#DIV/0!</v>
      </c>
      <c r="S51" s="91" t="str">
        <f t="shared" si="4"/>
        <v/>
      </c>
      <c r="T51" s="19" t="str">
        <f t="shared" si="8"/>
        <v/>
      </c>
      <c r="U51" s="5"/>
      <c r="V51" s="8"/>
    </row>
    <row r="52" spans="1:22" x14ac:dyDescent="0.3">
      <c r="A52" s="9"/>
      <c r="B52" s="5"/>
      <c r="C52" s="1">
        <v>39</v>
      </c>
      <c r="D52" s="22"/>
      <c r="E52" s="23"/>
      <c r="F52" s="23"/>
      <c r="G52" s="49">
        <v>0.1</v>
      </c>
      <c r="H52" s="22">
        <v>1</v>
      </c>
      <c r="I52" s="7"/>
      <c r="J52" s="87">
        <f t="shared" si="0"/>
        <v>0</v>
      </c>
      <c r="K52" s="91" t="str">
        <f t="shared" si="1"/>
        <v/>
      </c>
      <c r="L52" s="19" t="str">
        <f t="shared" si="5"/>
        <v/>
      </c>
      <c r="M52" s="87">
        <f t="shared" si="2"/>
        <v>0</v>
      </c>
      <c r="N52" s="90" t="str">
        <f t="shared" si="3"/>
        <v/>
      </c>
      <c r="O52" s="19" t="str">
        <f t="shared" si="6"/>
        <v/>
      </c>
      <c r="P52" s="7"/>
      <c r="Q52" s="48"/>
      <c r="R52" s="87" t="e">
        <f t="shared" si="7"/>
        <v>#DIV/0!</v>
      </c>
      <c r="S52" s="91" t="str">
        <f t="shared" si="4"/>
        <v/>
      </c>
      <c r="T52" s="19" t="str">
        <f t="shared" si="8"/>
        <v/>
      </c>
      <c r="U52" s="5"/>
      <c r="V52" s="8"/>
    </row>
    <row r="53" spans="1:22" x14ac:dyDescent="0.3">
      <c r="A53" s="9"/>
      <c r="B53" s="5"/>
      <c r="C53" s="1">
        <v>40</v>
      </c>
      <c r="D53" s="22"/>
      <c r="E53" s="23"/>
      <c r="F53" s="23"/>
      <c r="G53" s="49">
        <v>0.1</v>
      </c>
      <c r="H53" s="22">
        <v>1</v>
      </c>
      <c r="I53" s="7"/>
      <c r="J53" s="87">
        <f t="shared" si="0"/>
        <v>0</v>
      </c>
      <c r="K53" s="91" t="str">
        <f t="shared" si="1"/>
        <v/>
      </c>
      <c r="L53" s="19" t="str">
        <f t="shared" si="5"/>
        <v/>
      </c>
      <c r="M53" s="87">
        <f t="shared" si="2"/>
        <v>0</v>
      </c>
      <c r="N53" s="90" t="str">
        <f t="shared" si="3"/>
        <v/>
      </c>
      <c r="O53" s="19" t="str">
        <f t="shared" si="6"/>
        <v/>
      </c>
      <c r="P53" s="7"/>
      <c r="Q53" s="48"/>
      <c r="R53" s="87" t="e">
        <f t="shared" si="7"/>
        <v>#DIV/0!</v>
      </c>
      <c r="S53" s="91" t="str">
        <f t="shared" si="4"/>
        <v/>
      </c>
      <c r="T53" s="19" t="str">
        <f t="shared" si="8"/>
        <v/>
      </c>
      <c r="U53" s="5"/>
      <c r="V53" s="8"/>
    </row>
    <row r="54" spans="1:22" x14ac:dyDescent="0.3">
      <c r="A54" s="9"/>
      <c r="B54" s="5"/>
      <c r="C54" s="5"/>
      <c r="D54" s="45"/>
      <c r="E54" s="46"/>
      <c r="F54" s="46"/>
      <c r="G54" s="46"/>
      <c r="H54" s="46"/>
      <c r="I54" s="5"/>
      <c r="J54" s="5"/>
      <c r="K54" s="34"/>
      <c r="L54" s="34"/>
      <c r="M54" s="34"/>
      <c r="N54" s="34"/>
      <c r="O54" s="34"/>
      <c r="P54" s="5"/>
      <c r="Q54" s="46"/>
      <c r="R54" s="5"/>
      <c r="S54" s="5"/>
      <c r="T54" s="34"/>
      <c r="U54" s="5"/>
      <c r="V54" s="8"/>
    </row>
    <row r="55" spans="1:22" x14ac:dyDescent="0.3">
      <c r="A55" s="9"/>
      <c r="B55" s="5"/>
      <c r="C55" s="5"/>
      <c r="D55" s="45"/>
      <c r="E55" s="46"/>
      <c r="F55" s="46"/>
      <c r="G55" s="46"/>
      <c r="H55" s="46"/>
      <c r="I55" s="5"/>
      <c r="J55" s="5"/>
      <c r="K55" s="34"/>
      <c r="L55" s="34"/>
      <c r="M55" s="34"/>
      <c r="N55" s="34"/>
      <c r="O55" s="34"/>
      <c r="P55" s="5"/>
      <c r="Q55" s="46"/>
      <c r="R55" s="5"/>
      <c r="S55" s="5"/>
      <c r="T55" s="34"/>
      <c r="U55" s="5"/>
      <c r="V55" s="8"/>
    </row>
    <row r="56" spans="1:22" ht="9.4" customHeight="1" x14ac:dyDescent="0.3">
      <c r="A56" s="9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8"/>
    </row>
    <row r="57" spans="1:22" ht="400.15" customHeight="1" x14ac:dyDescent="0.3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</row>
  </sheetData>
  <sheetProtection password="8E71" sheet="1" objects="1" scenarios="1"/>
  <mergeCells count="1">
    <mergeCell ref="E4:F4"/>
  </mergeCells>
  <phoneticPr fontId="0" type="noConversion"/>
  <dataValidations count="3">
    <dataValidation type="decimal" errorStyle="warning" allowBlank="1" showErrorMessage="1" error="Please enter numeric values only." sqref="G8:G10 Q54:Q55 G54:H55" xr:uid="{00000000-0002-0000-0100-000000000000}">
      <formula1>0</formula1>
      <formula2>100</formula2>
    </dataValidation>
    <dataValidation type="decimal" allowBlank="1" showErrorMessage="1" error="Please enter numeric values only." sqref="E54:F55" xr:uid="{00000000-0002-0000-0100-000001000000}">
      <formula1>0</formula1>
      <formula2>100</formula2>
    </dataValidation>
    <dataValidation type="decimal" allowBlank="1" showErrorMessage="1" error="Enter numeric values only" sqref="E8:F10 Q14:Q53 E14:H53" xr:uid="{00000000-0002-0000-0100-000002000000}">
      <formula1>0</formula1>
      <formula2>10000</formula2>
    </dataValidation>
  </dataValidations>
  <pageMargins left="0.59055118110236227" right="0.59055118110236227" top="0.59055118110236227" bottom="0.98425196850393704" header="0.51181102362204722" footer="0.51181102362204722"/>
  <pageSetup paperSize="9" fitToHeight="2" orientation="landscape" horizontalDpi="360" verticalDpi="360" r:id="rId1"/>
  <headerFooter alignWithMargins="0">
    <oddFooter>&amp;LPrinted on &amp;D, Page &amp;P of 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57"/>
  <sheetViews>
    <sheetView zoomScaleNormal="100" workbookViewId="0">
      <selection activeCell="V9" sqref="V9"/>
    </sheetView>
  </sheetViews>
  <sheetFormatPr defaultColWidth="12.28515625" defaultRowHeight="15" x14ac:dyDescent="0.3"/>
  <cols>
    <col min="1" max="2" width="1.7109375" style="2" customWidth="1"/>
    <col min="3" max="3" width="4.7109375" style="2" customWidth="1"/>
    <col min="4" max="4" width="15.7109375" style="2" customWidth="1"/>
    <col min="5" max="8" width="11.7109375" style="2" customWidth="1"/>
    <col min="9" max="9" width="1.7109375" style="2" customWidth="1"/>
    <col min="10" max="10" width="10.42578125" style="2" hidden="1" customWidth="1"/>
    <col min="11" max="11" width="11.7109375" style="2" hidden="1" customWidth="1"/>
    <col min="12" max="12" width="11.7109375" style="2" customWidth="1"/>
    <col min="13" max="13" width="10.42578125" style="2" hidden="1" customWidth="1"/>
    <col min="14" max="14" width="11.7109375" style="2" hidden="1" customWidth="1"/>
    <col min="15" max="15" width="11.7109375" style="2" customWidth="1"/>
    <col min="16" max="16" width="1.7109375" style="2" customWidth="1"/>
    <col min="17" max="17" width="11.7109375" style="2" customWidth="1"/>
    <col min="18" max="19" width="9.85546875" style="2" hidden="1" customWidth="1"/>
    <col min="20" max="20" width="11.7109375" style="2" customWidth="1"/>
    <col min="21" max="21" width="1.7109375" style="2" customWidth="1"/>
    <col min="22" max="22" width="200.7109375" style="2" customWidth="1"/>
    <col min="23" max="16384" width="12.28515625" style="2"/>
  </cols>
  <sheetData>
    <row r="1" spans="1:22" ht="7.9" customHeight="1" x14ac:dyDescent="0.3">
      <c r="A1" s="9"/>
      <c r="B1" s="9"/>
      <c r="C1" s="9"/>
      <c r="D1" s="9"/>
      <c r="E1" s="9"/>
      <c r="F1" s="9"/>
      <c r="G1" s="9"/>
      <c r="H1" s="9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</row>
    <row r="2" spans="1:22" ht="100.15" customHeight="1" x14ac:dyDescent="0.3">
      <c r="A2" s="9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8"/>
    </row>
    <row r="3" spans="1:22" ht="15" customHeight="1" x14ac:dyDescent="0.3">
      <c r="A3" s="9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8"/>
    </row>
    <row r="4" spans="1:22" x14ac:dyDescent="0.3">
      <c r="A4" s="9"/>
      <c r="B4" s="5"/>
      <c r="C4" s="6"/>
      <c r="D4" s="6" t="s">
        <v>14</v>
      </c>
      <c r="E4" s="101"/>
      <c r="F4" s="102"/>
      <c r="G4" s="5"/>
      <c r="H4" s="5"/>
      <c r="I4" s="5"/>
      <c r="J4" s="5"/>
      <c r="K4" s="21"/>
      <c r="L4" s="21"/>
      <c r="M4" s="21"/>
      <c r="N4" s="21"/>
      <c r="O4" s="21"/>
      <c r="P4" s="5"/>
      <c r="Q4" s="21"/>
      <c r="R4" s="5"/>
      <c r="S4" s="5"/>
      <c r="T4" s="5"/>
      <c r="U4" s="5"/>
      <c r="V4" s="8"/>
    </row>
    <row r="5" spans="1:22" ht="15.4" customHeight="1" x14ac:dyDescent="0.3">
      <c r="A5" s="9"/>
      <c r="B5" s="5"/>
      <c r="C5" s="5"/>
      <c r="D5" s="5"/>
      <c r="E5" s="5"/>
      <c r="F5" s="5"/>
      <c r="G5" s="5"/>
      <c r="H5" s="5"/>
      <c r="J5" s="34"/>
      <c r="K5" s="5"/>
      <c r="L5" s="5"/>
      <c r="M5" s="5"/>
      <c r="N5" s="5"/>
      <c r="O5" s="5"/>
      <c r="P5" s="5"/>
      <c r="Q5" s="5"/>
      <c r="R5" s="5"/>
      <c r="S5" s="5"/>
      <c r="T5" s="11"/>
      <c r="U5" s="5"/>
      <c r="V5" s="8"/>
    </row>
    <row r="6" spans="1:22" x14ac:dyDescent="0.3">
      <c r="A6" s="9"/>
      <c r="B6" s="5"/>
      <c r="C6" s="5"/>
      <c r="E6" s="6" t="s">
        <v>15</v>
      </c>
      <c r="G6" s="5"/>
      <c r="H6" s="5"/>
      <c r="I6" s="5"/>
      <c r="J6" s="34"/>
      <c r="K6" s="5"/>
      <c r="L6" s="5"/>
      <c r="M6" s="5"/>
      <c r="N6" s="5"/>
      <c r="O6" s="5"/>
      <c r="P6" s="5"/>
      <c r="Q6" s="5"/>
      <c r="R6" s="5"/>
      <c r="S6" s="5"/>
      <c r="T6" s="11"/>
      <c r="U6" s="5"/>
      <c r="V6" s="8"/>
    </row>
    <row r="7" spans="1:22" ht="19.5" x14ac:dyDescent="0.4">
      <c r="A7" s="9"/>
      <c r="B7" s="5"/>
      <c r="C7" s="4"/>
      <c r="D7" s="4"/>
      <c r="E7" s="51" t="s">
        <v>12</v>
      </c>
      <c r="F7" s="51" t="s">
        <v>13</v>
      </c>
      <c r="G7" s="4"/>
      <c r="H7" s="4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8"/>
    </row>
    <row r="8" spans="1:22" x14ac:dyDescent="0.3">
      <c r="A8" s="9"/>
      <c r="B8" s="5"/>
      <c r="C8" s="4"/>
      <c r="D8" s="4">
        <v>1</v>
      </c>
      <c r="E8" s="23"/>
      <c r="F8" s="23"/>
      <c r="G8" s="4"/>
      <c r="H8" s="4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8"/>
    </row>
    <row r="9" spans="1:22" x14ac:dyDescent="0.3">
      <c r="A9" s="9"/>
      <c r="B9" s="5"/>
      <c r="C9" s="4"/>
      <c r="D9" s="4">
        <v>2</v>
      </c>
      <c r="E9" s="23"/>
      <c r="F9" s="23"/>
      <c r="G9" s="4"/>
      <c r="H9" s="4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8"/>
    </row>
    <row r="10" spans="1:22" x14ac:dyDescent="0.3">
      <c r="A10" s="9"/>
      <c r="B10" s="5"/>
      <c r="C10" s="4"/>
      <c r="D10" s="4"/>
      <c r="E10" s="85">
        <f>IF(COUNT(E8:E9)=0,0,(IF(A1_blank_1=0,0.0000001,A1_blank_1)+IF(A1_blank_2=0,0.0000001,A1_blank_2))/COUNT(E8:E9))</f>
        <v>0</v>
      </c>
      <c r="F10" s="85">
        <f>IF(COUNT(F8:F9)=0,0,(IF(A2_blank_1=0,0.0000001,A2_blank_1)+IF(A2_blank_2=0,0.0000001,A2_blank_2))/COUNT(F8:F9))</f>
        <v>0</v>
      </c>
      <c r="G10" s="4"/>
      <c r="H10" s="4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8"/>
    </row>
    <row r="11" spans="1:22" s="3" customFormat="1" x14ac:dyDescent="0.3">
      <c r="A11" s="9"/>
      <c r="B11" s="5"/>
      <c r="C11" s="10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8"/>
    </row>
    <row r="12" spans="1:22" s="3" customFormat="1" x14ac:dyDescent="0.3">
      <c r="A12" s="9"/>
      <c r="B12" s="5"/>
      <c r="D12" s="5"/>
      <c r="E12" s="6" t="s">
        <v>16</v>
      </c>
      <c r="F12" s="5"/>
      <c r="G12" s="5"/>
      <c r="H12" s="5"/>
      <c r="I12" s="5"/>
      <c r="J12" s="5"/>
      <c r="K12" s="6" t="s">
        <v>1</v>
      </c>
      <c r="L12" s="6"/>
      <c r="M12" s="5"/>
      <c r="N12" s="44"/>
      <c r="O12" s="44"/>
      <c r="P12" s="5"/>
      <c r="Q12" s="5"/>
      <c r="R12" s="5"/>
      <c r="S12" s="5"/>
      <c r="T12" s="5"/>
      <c r="U12" s="5"/>
      <c r="V12" s="8"/>
    </row>
    <row r="13" spans="1:22" s="18" customFormat="1" ht="45" x14ac:dyDescent="0.3">
      <c r="A13" s="13"/>
      <c r="B13" s="14"/>
      <c r="C13" s="15"/>
      <c r="D13" s="12" t="s">
        <v>0</v>
      </c>
      <c r="E13" s="50" t="s">
        <v>12</v>
      </c>
      <c r="F13" s="50" t="s">
        <v>13</v>
      </c>
      <c r="G13" s="20" t="s">
        <v>17</v>
      </c>
      <c r="H13" s="20" t="s">
        <v>18</v>
      </c>
      <c r="I13" s="52"/>
      <c r="J13" s="86" t="s">
        <v>23</v>
      </c>
      <c r="K13" s="89" t="s">
        <v>26</v>
      </c>
      <c r="L13" s="30" t="s">
        <v>31</v>
      </c>
      <c r="M13" s="89" t="s">
        <v>32</v>
      </c>
      <c r="N13" s="89" t="s">
        <v>32</v>
      </c>
      <c r="O13" s="30" t="s">
        <v>32</v>
      </c>
      <c r="P13" s="52"/>
      <c r="Q13" s="20" t="s">
        <v>2</v>
      </c>
      <c r="R13" s="89" t="s">
        <v>33</v>
      </c>
      <c r="S13" s="89" t="s">
        <v>33</v>
      </c>
      <c r="T13" s="30" t="s">
        <v>33</v>
      </c>
      <c r="U13" s="16"/>
      <c r="V13" s="17"/>
    </row>
    <row r="14" spans="1:22" x14ac:dyDescent="0.3">
      <c r="A14" s="9"/>
      <c r="B14" s="5"/>
      <c r="C14" s="1">
        <v>1</v>
      </c>
      <c r="D14" s="22"/>
      <c r="E14" s="23"/>
      <c r="F14" s="23"/>
      <c r="G14" s="49">
        <v>0.1</v>
      </c>
      <c r="H14" s="22">
        <v>1</v>
      </c>
      <c r="I14" s="7"/>
      <c r="J14" s="87">
        <f t="shared" ref="J14:J53" si="0">(A2_sample-A1_sample)-(A2_blank_ave-A1_blank_ave)</f>
        <v>0</v>
      </c>
      <c r="K14" s="91" t="str">
        <f t="shared" ref="K14:K53" si="1">IF(OR(ISBLANK(A1_sample),ISBLANK(A2_sample),A1_blank_ave=0,A2_blank_ave=0),"",Change_absorbance)</f>
        <v/>
      </c>
      <c r="L14" s="19" t="str">
        <f>K14</f>
        <v/>
      </c>
      <c r="M14" s="87">
        <f t="shared" ref="M14:M53" si="2">0.0692*J14*Dilution/Sample_volume</f>
        <v>0</v>
      </c>
      <c r="N14" s="90" t="str">
        <f t="shared" ref="N14:N53" si="3">IF(OR(ISBLANK(A1_sample),ISBLANK(A2_sample),A1_blank_ave=0,A2_blank_ave=0),"",Concentration_gL)</f>
        <v/>
      </c>
      <c r="O14" s="19" t="str">
        <f>N14</f>
        <v/>
      </c>
      <c r="P14" s="7"/>
      <c r="Q14" s="48"/>
      <c r="R14" s="87" t="e">
        <f>Concentration_gL*100/Sample_con_gL</f>
        <v>#DIV/0!</v>
      </c>
      <c r="S14" s="91" t="str">
        <f t="shared" ref="S14:S53" si="4">IF(ISERROR(Concentration_gg),"",Concentration_gg)</f>
        <v/>
      </c>
      <c r="T14" s="19" t="str">
        <f>S14</f>
        <v/>
      </c>
      <c r="U14" s="5"/>
      <c r="V14" s="8"/>
    </row>
    <row r="15" spans="1:22" x14ac:dyDescent="0.3">
      <c r="A15" s="9"/>
      <c r="B15" s="5"/>
      <c r="C15" s="1">
        <v>2</v>
      </c>
      <c r="D15" s="22"/>
      <c r="E15" s="23"/>
      <c r="F15" s="23"/>
      <c r="G15" s="49">
        <v>0.1</v>
      </c>
      <c r="H15" s="22">
        <v>1</v>
      </c>
      <c r="I15" s="7"/>
      <c r="J15" s="87">
        <f t="shared" si="0"/>
        <v>0</v>
      </c>
      <c r="K15" s="91" t="str">
        <f t="shared" si="1"/>
        <v/>
      </c>
      <c r="L15" s="19" t="str">
        <f t="shared" ref="L15:L53" si="5">K15</f>
        <v/>
      </c>
      <c r="M15" s="87">
        <f t="shared" si="2"/>
        <v>0</v>
      </c>
      <c r="N15" s="90" t="str">
        <f t="shared" si="3"/>
        <v/>
      </c>
      <c r="O15" s="19" t="str">
        <f t="shared" ref="O15:O53" si="6">N15</f>
        <v/>
      </c>
      <c r="P15" s="7"/>
      <c r="Q15" s="48"/>
      <c r="R15" s="87" t="e">
        <f t="shared" ref="R15:R53" si="7">Concentration_gL*100/Sample_con_gL</f>
        <v>#DIV/0!</v>
      </c>
      <c r="S15" s="91" t="str">
        <f t="shared" si="4"/>
        <v/>
      </c>
      <c r="T15" s="19" t="str">
        <f t="shared" ref="T15:T53" si="8">S15</f>
        <v/>
      </c>
      <c r="U15" s="5"/>
      <c r="V15" s="8"/>
    </row>
    <row r="16" spans="1:22" x14ac:dyDescent="0.3">
      <c r="A16" s="9"/>
      <c r="B16" s="5"/>
      <c r="C16" s="1">
        <v>3</v>
      </c>
      <c r="D16" s="22"/>
      <c r="E16" s="23"/>
      <c r="F16" s="23"/>
      <c r="G16" s="49">
        <v>0.1</v>
      </c>
      <c r="H16" s="22">
        <v>1</v>
      </c>
      <c r="I16" s="7"/>
      <c r="J16" s="87">
        <f t="shared" si="0"/>
        <v>0</v>
      </c>
      <c r="K16" s="91" t="str">
        <f t="shared" si="1"/>
        <v/>
      </c>
      <c r="L16" s="19" t="str">
        <f t="shared" si="5"/>
        <v/>
      </c>
      <c r="M16" s="87">
        <f t="shared" si="2"/>
        <v>0</v>
      </c>
      <c r="N16" s="90" t="str">
        <f t="shared" si="3"/>
        <v/>
      </c>
      <c r="O16" s="19" t="str">
        <f t="shared" si="6"/>
        <v/>
      </c>
      <c r="P16" s="7"/>
      <c r="Q16" s="48"/>
      <c r="R16" s="87" t="e">
        <f t="shared" si="7"/>
        <v>#DIV/0!</v>
      </c>
      <c r="S16" s="91" t="str">
        <f t="shared" si="4"/>
        <v/>
      </c>
      <c r="T16" s="19" t="str">
        <f t="shared" si="8"/>
        <v/>
      </c>
      <c r="U16" s="5"/>
      <c r="V16" s="8"/>
    </row>
    <row r="17" spans="1:22" x14ac:dyDescent="0.3">
      <c r="A17" s="9"/>
      <c r="B17" s="5"/>
      <c r="C17" s="1">
        <v>4</v>
      </c>
      <c r="D17" s="22"/>
      <c r="E17" s="23"/>
      <c r="F17" s="23"/>
      <c r="G17" s="49">
        <v>0.1</v>
      </c>
      <c r="H17" s="22">
        <v>1</v>
      </c>
      <c r="I17" s="7"/>
      <c r="J17" s="87">
        <f t="shared" si="0"/>
        <v>0</v>
      </c>
      <c r="K17" s="91" t="str">
        <f t="shared" si="1"/>
        <v/>
      </c>
      <c r="L17" s="19" t="str">
        <f t="shared" si="5"/>
        <v/>
      </c>
      <c r="M17" s="87">
        <f t="shared" si="2"/>
        <v>0</v>
      </c>
      <c r="N17" s="90" t="str">
        <f t="shared" si="3"/>
        <v/>
      </c>
      <c r="O17" s="19" t="str">
        <f t="shared" si="6"/>
        <v/>
      </c>
      <c r="P17" s="7"/>
      <c r="Q17" s="48"/>
      <c r="R17" s="87" t="e">
        <f t="shared" si="7"/>
        <v>#DIV/0!</v>
      </c>
      <c r="S17" s="91" t="str">
        <f t="shared" si="4"/>
        <v/>
      </c>
      <c r="T17" s="19" t="str">
        <f t="shared" si="8"/>
        <v/>
      </c>
      <c r="U17" s="5"/>
      <c r="V17" s="8"/>
    </row>
    <row r="18" spans="1:22" x14ac:dyDescent="0.3">
      <c r="A18" s="9"/>
      <c r="B18" s="5"/>
      <c r="C18" s="1">
        <v>5</v>
      </c>
      <c r="D18" s="22"/>
      <c r="E18" s="23"/>
      <c r="F18" s="23"/>
      <c r="G18" s="49">
        <v>0.1</v>
      </c>
      <c r="H18" s="22">
        <v>1</v>
      </c>
      <c r="I18" s="7"/>
      <c r="J18" s="87">
        <f t="shared" si="0"/>
        <v>0</v>
      </c>
      <c r="K18" s="91" t="str">
        <f t="shared" si="1"/>
        <v/>
      </c>
      <c r="L18" s="19" t="str">
        <f t="shared" si="5"/>
        <v/>
      </c>
      <c r="M18" s="87">
        <f t="shared" si="2"/>
        <v>0</v>
      </c>
      <c r="N18" s="90" t="str">
        <f t="shared" si="3"/>
        <v/>
      </c>
      <c r="O18" s="19" t="str">
        <f t="shared" si="6"/>
        <v/>
      </c>
      <c r="P18" s="7"/>
      <c r="Q18" s="48"/>
      <c r="R18" s="87" t="e">
        <f t="shared" si="7"/>
        <v>#DIV/0!</v>
      </c>
      <c r="S18" s="91" t="str">
        <f t="shared" si="4"/>
        <v/>
      </c>
      <c r="T18" s="19" t="str">
        <f t="shared" si="8"/>
        <v/>
      </c>
      <c r="U18" s="5"/>
      <c r="V18" s="8"/>
    </row>
    <row r="19" spans="1:22" x14ac:dyDescent="0.3">
      <c r="A19" s="9"/>
      <c r="B19" s="5"/>
      <c r="C19" s="1">
        <v>6</v>
      </c>
      <c r="D19" s="22"/>
      <c r="E19" s="23"/>
      <c r="F19" s="23"/>
      <c r="G19" s="49">
        <v>0.1</v>
      </c>
      <c r="H19" s="22">
        <v>1</v>
      </c>
      <c r="I19" s="7"/>
      <c r="J19" s="87">
        <f t="shared" si="0"/>
        <v>0</v>
      </c>
      <c r="K19" s="91" t="str">
        <f t="shared" si="1"/>
        <v/>
      </c>
      <c r="L19" s="19" t="str">
        <f t="shared" si="5"/>
        <v/>
      </c>
      <c r="M19" s="87">
        <f t="shared" si="2"/>
        <v>0</v>
      </c>
      <c r="N19" s="90" t="str">
        <f t="shared" si="3"/>
        <v/>
      </c>
      <c r="O19" s="19" t="str">
        <f t="shared" si="6"/>
        <v/>
      </c>
      <c r="P19" s="7"/>
      <c r="Q19" s="48"/>
      <c r="R19" s="87" t="e">
        <f t="shared" si="7"/>
        <v>#DIV/0!</v>
      </c>
      <c r="S19" s="91" t="str">
        <f t="shared" si="4"/>
        <v/>
      </c>
      <c r="T19" s="19" t="str">
        <f t="shared" si="8"/>
        <v/>
      </c>
      <c r="U19" s="5"/>
      <c r="V19" s="8"/>
    </row>
    <row r="20" spans="1:22" x14ac:dyDescent="0.3">
      <c r="A20" s="9"/>
      <c r="B20" s="5"/>
      <c r="C20" s="1">
        <v>7</v>
      </c>
      <c r="D20" s="22"/>
      <c r="E20" s="23"/>
      <c r="F20" s="23"/>
      <c r="G20" s="49">
        <v>0.1</v>
      </c>
      <c r="H20" s="22">
        <v>1</v>
      </c>
      <c r="I20" s="7"/>
      <c r="J20" s="87">
        <f t="shared" si="0"/>
        <v>0</v>
      </c>
      <c r="K20" s="91" t="str">
        <f t="shared" si="1"/>
        <v/>
      </c>
      <c r="L20" s="19" t="str">
        <f t="shared" si="5"/>
        <v/>
      </c>
      <c r="M20" s="87">
        <f t="shared" si="2"/>
        <v>0</v>
      </c>
      <c r="N20" s="90" t="str">
        <f t="shared" si="3"/>
        <v/>
      </c>
      <c r="O20" s="19" t="str">
        <f t="shared" si="6"/>
        <v/>
      </c>
      <c r="P20" s="7"/>
      <c r="Q20" s="48"/>
      <c r="R20" s="87" t="e">
        <f t="shared" si="7"/>
        <v>#DIV/0!</v>
      </c>
      <c r="S20" s="91" t="str">
        <f t="shared" si="4"/>
        <v/>
      </c>
      <c r="T20" s="19" t="str">
        <f t="shared" si="8"/>
        <v/>
      </c>
      <c r="U20" s="5"/>
      <c r="V20" s="8"/>
    </row>
    <row r="21" spans="1:22" x14ac:dyDescent="0.3">
      <c r="A21" s="9"/>
      <c r="B21" s="5"/>
      <c r="C21" s="1">
        <v>8</v>
      </c>
      <c r="D21" s="22"/>
      <c r="E21" s="23"/>
      <c r="F21" s="23"/>
      <c r="G21" s="49">
        <v>0.1</v>
      </c>
      <c r="H21" s="22">
        <v>1</v>
      </c>
      <c r="I21" s="7"/>
      <c r="J21" s="87">
        <f t="shared" si="0"/>
        <v>0</v>
      </c>
      <c r="K21" s="91" t="str">
        <f t="shared" si="1"/>
        <v/>
      </c>
      <c r="L21" s="19" t="str">
        <f t="shared" si="5"/>
        <v/>
      </c>
      <c r="M21" s="87">
        <f t="shared" si="2"/>
        <v>0</v>
      </c>
      <c r="N21" s="90" t="str">
        <f t="shared" si="3"/>
        <v/>
      </c>
      <c r="O21" s="19" t="str">
        <f t="shared" si="6"/>
        <v/>
      </c>
      <c r="P21" s="7"/>
      <c r="Q21" s="48"/>
      <c r="R21" s="87" t="e">
        <f t="shared" si="7"/>
        <v>#DIV/0!</v>
      </c>
      <c r="S21" s="91" t="str">
        <f t="shared" si="4"/>
        <v/>
      </c>
      <c r="T21" s="19" t="str">
        <f t="shared" si="8"/>
        <v/>
      </c>
      <c r="U21" s="5"/>
      <c r="V21" s="8"/>
    </row>
    <row r="22" spans="1:22" x14ac:dyDescent="0.3">
      <c r="A22" s="9"/>
      <c r="B22" s="5"/>
      <c r="C22" s="1">
        <v>9</v>
      </c>
      <c r="D22" s="22"/>
      <c r="E22" s="23"/>
      <c r="F22" s="23"/>
      <c r="G22" s="49">
        <v>0.1</v>
      </c>
      <c r="H22" s="22">
        <v>1</v>
      </c>
      <c r="I22" s="7"/>
      <c r="J22" s="87">
        <f t="shared" si="0"/>
        <v>0</v>
      </c>
      <c r="K22" s="91" t="str">
        <f t="shared" si="1"/>
        <v/>
      </c>
      <c r="L22" s="19" t="str">
        <f t="shared" si="5"/>
        <v/>
      </c>
      <c r="M22" s="87">
        <f t="shared" si="2"/>
        <v>0</v>
      </c>
      <c r="N22" s="90" t="str">
        <f t="shared" si="3"/>
        <v/>
      </c>
      <c r="O22" s="19" t="str">
        <f t="shared" si="6"/>
        <v/>
      </c>
      <c r="P22" s="7"/>
      <c r="Q22" s="48"/>
      <c r="R22" s="87" t="e">
        <f t="shared" si="7"/>
        <v>#DIV/0!</v>
      </c>
      <c r="S22" s="91" t="str">
        <f t="shared" si="4"/>
        <v/>
      </c>
      <c r="T22" s="19" t="str">
        <f t="shared" si="8"/>
        <v/>
      </c>
      <c r="U22" s="5"/>
      <c r="V22" s="8"/>
    </row>
    <row r="23" spans="1:22" x14ac:dyDescent="0.3">
      <c r="A23" s="9"/>
      <c r="B23" s="5"/>
      <c r="C23" s="1">
        <v>10</v>
      </c>
      <c r="D23" s="22"/>
      <c r="E23" s="23"/>
      <c r="F23" s="23"/>
      <c r="G23" s="49">
        <v>0.1</v>
      </c>
      <c r="H23" s="22">
        <v>1</v>
      </c>
      <c r="I23" s="7"/>
      <c r="J23" s="87">
        <f t="shared" si="0"/>
        <v>0</v>
      </c>
      <c r="K23" s="91" t="str">
        <f t="shared" si="1"/>
        <v/>
      </c>
      <c r="L23" s="19" t="str">
        <f t="shared" si="5"/>
        <v/>
      </c>
      <c r="M23" s="87">
        <f t="shared" si="2"/>
        <v>0</v>
      </c>
      <c r="N23" s="90" t="str">
        <f t="shared" si="3"/>
        <v/>
      </c>
      <c r="O23" s="19" t="str">
        <f t="shared" si="6"/>
        <v/>
      </c>
      <c r="P23" s="7"/>
      <c r="Q23" s="48"/>
      <c r="R23" s="87" t="e">
        <f t="shared" si="7"/>
        <v>#DIV/0!</v>
      </c>
      <c r="S23" s="91" t="str">
        <f t="shared" si="4"/>
        <v/>
      </c>
      <c r="T23" s="19" t="str">
        <f t="shared" si="8"/>
        <v/>
      </c>
      <c r="U23" s="5"/>
      <c r="V23" s="8"/>
    </row>
    <row r="24" spans="1:22" x14ac:dyDescent="0.3">
      <c r="A24" s="9"/>
      <c r="B24" s="5"/>
      <c r="C24" s="1">
        <v>11</v>
      </c>
      <c r="D24" s="22"/>
      <c r="E24" s="23"/>
      <c r="F24" s="23"/>
      <c r="G24" s="49">
        <v>0.1</v>
      </c>
      <c r="H24" s="22">
        <v>1</v>
      </c>
      <c r="I24" s="7"/>
      <c r="J24" s="87">
        <f t="shared" si="0"/>
        <v>0</v>
      </c>
      <c r="K24" s="91" t="str">
        <f t="shared" si="1"/>
        <v/>
      </c>
      <c r="L24" s="19" t="str">
        <f t="shared" si="5"/>
        <v/>
      </c>
      <c r="M24" s="87">
        <f t="shared" si="2"/>
        <v>0</v>
      </c>
      <c r="N24" s="90" t="str">
        <f t="shared" si="3"/>
        <v/>
      </c>
      <c r="O24" s="19" t="str">
        <f t="shared" si="6"/>
        <v/>
      </c>
      <c r="P24" s="7"/>
      <c r="Q24" s="48"/>
      <c r="R24" s="87" t="e">
        <f t="shared" si="7"/>
        <v>#DIV/0!</v>
      </c>
      <c r="S24" s="91" t="str">
        <f t="shared" si="4"/>
        <v/>
      </c>
      <c r="T24" s="19" t="str">
        <f t="shared" si="8"/>
        <v/>
      </c>
      <c r="U24" s="5"/>
      <c r="V24" s="8"/>
    </row>
    <row r="25" spans="1:22" x14ac:dyDescent="0.3">
      <c r="A25" s="9"/>
      <c r="B25" s="5"/>
      <c r="C25" s="1">
        <v>12</v>
      </c>
      <c r="D25" s="22"/>
      <c r="E25" s="23"/>
      <c r="F25" s="23"/>
      <c r="G25" s="49">
        <v>0.1</v>
      </c>
      <c r="H25" s="22">
        <v>1</v>
      </c>
      <c r="I25" s="7"/>
      <c r="J25" s="87">
        <f t="shared" si="0"/>
        <v>0</v>
      </c>
      <c r="K25" s="91" t="str">
        <f t="shared" si="1"/>
        <v/>
      </c>
      <c r="L25" s="19" t="str">
        <f t="shared" si="5"/>
        <v/>
      </c>
      <c r="M25" s="87">
        <f t="shared" si="2"/>
        <v>0</v>
      </c>
      <c r="N25" s="90" t="str">
        <f t="shared" si="3"/>
        <v/>
      </c>
      <c r="O25" s="19" t="str">
        <f t="shared" si="6"/>
        <v/>
      </c>
      <c r="P25" s="7"/>
      <c r="Q25" s="48"/>
      <c r="R25" s="87" t="e">
        <f t="shared" si="7"/>
        <v>#DIV/0!</v>
      </c>
      <c r="S25" s="91" t="str">
        <f t="shared" si="4"/>
        <v/>
      </c>
      <c r="T25" s="19" t="str">
        <f t="shared" si="8"/>
        <v/>
      </c>
      <c r="U25" s="5"/>
      <c r="V25" s="8"/>
    </row>
    <row r="26" spans="1:22" x14ac:dyDescent="0.3">
      <c r="A26" s="9"/>
      <c r="B26" s="5"/>
      <c r="C26" s="1">
        <v>13</v>
      </c>
      <c r="D26" s="22"/>
      <c r="E26" s="23"/>
      <c r="F26" s="23"/>
      <c r="G26" s="49">
        <v>0.1</v>
      </c>
      <c r="H26" s="22">
        <v>1</v>
      </c>
      <c r="I26" s="7"/>
      <c r="J26" s="87">
        <f t="shared" si="0"/>
        <v>0</v>
      </c>
      <c r="K26" s="91" t="str">
        <f t="shared" si="1"/>
        <v/>
      </c>
      <c r="L26" s="19" t="str">
        <f t="shared" si="5"/>
        <v/>
      </c>
      <c r="M26" s="87">
        <f t="shared" si="2"/>
        <v>0</v>
      </c>
      <c r="N26" s="90" t="str">
        <f t="shared" si="3"/>
        <v/>
      </c>
      <c r="O26" s="19" t="str">
        <f t="shared" si="6"/>
        <v/>
      </c>
      <c r="P26" s="7"/>
      <c r="Q26" s="48"/>
      <c r="R26" s="87" t="e">
        <f t="shared" si="7"/>
        <v>#DIV/0!</v>
      </c>
      <c r="S26" s="91" t="str">
        <f t="shared" si="4"/>
        <v/>
      </c>
      <c r="T26" s="19" t="str">
        <f t="shared" si="8"/>
        <v/>
      </c>
      <c r="U26" s="5"/>
      <c r="V26" s="8"/>
    </row>
    <row r="27" spans="1:22" x14ac:dyDescent="0.3">
      <c r="A27" s="9"/>
      <c r="B27" s="5"/>
      <c r="C27" s="1">
        <v>14</v>
      </c>
      <c r="D27" s="22"/>
      <c r="E27" s="23"/>
      <c r="F27" s="23"/>
      <c r="G27" s="49">
        <v>0.1</v>
      </c>
      <c r="H27" s="22">
        <v>1</v>
      </c>
      <c r="I27" s="7"/>
      <c r="J27" s="87">
        <f t="shared" si="0"/>
        <v>0</v>
      </c>
      <c r="K27" s="91" t="str">
        <f t="shared" si="1"/>
        <v/>
      </c>
      <c r="L27" s="19" t="str">
        <f t="shared" si="5"/>
        <v/>
      </c>
      <c r="M27" s="87">
        <f t="shared" si="2"/>
        <v>0</v>
      </c>
      <c r="N27" s="90" t="str">
        <f t="shared" si="3"/>
        <v/>
      </c>
      <c r="O27" s="19" t="str">
        <f t="shared" si="6"/>
        <v/>
      </c>
      <c r="P27" s="7"/>
      <c r="Q27" s="48"/>
      <c r="R27" s="87" t="e">
        <f t="shared" si="7"/>
        <v>#DIV/0!</v>
      </c>
      <c r="S27" s="91" t="str">
        <f t="shared" si="4"/>
        <v/>
      </c>
      <c r="T27" s="19" t="str">
        <f t="shared" si="8"/>
        <v/>
      </c>
      <c r="U27" s="5"/>
      <c r="V27" s="8"/>
    </row>
    <row r="28" spans="1:22" x14ac:dyDescent="0.3">
      <c r="A28" s="9"/>
      <c r="B28" s="5"/>
      <c r="C28" s="1">
        <v>15</v>
      </c>
      <c r="D28" s="22"/>
      <c r="E28" s="23"/>
      <c r="F28" s="23"/>
      <c r="G28" s="49">
        <v>0.1</v>
      </c>
      <c r="H28" s="22">
        <v>1</v>
      </c>
      <c r="I28" s="7"/>
      <c r="J28" s="87">
        <f t="shared" si="0"/>
        <v>0</v>
      </c>
      <c r="K28" s="91" t="str">
        <f t="shared" si="1"/>
        <v/>
      </c>
      <c r="L28" s="19" t="str">
        <f t="shared" si="5"/>
        <v/>
      </c>
      <c r="M28" s="87">
        <f t="shared" si="2"/>
        <v>0</v>
      </c>
      <c r="N28" s="90" t="str">
        <f t="shared" si="3"/>
        <v/>
      </c>
      <c r="O28" s="19" t="str">
        <f t="shared" si="6"/>
        <v/>
      </c>
      <c r="P28" s="7"/>
      <c r="Q28" s="48"/>
      <c r="R28" s="87" t="e">
        <f t="shared" si="7"/>
        <v>#DIV/0!</v>
      </c>
      <c r="S28" s="91" t="str">
        <f t="shared" si="4"/>
        <v/>
      </c>
      <c r="T28" s="19" t="str">
        <f t="shared" si="8"/>
        <v/>
      </c>
      <c r="U28" s="5"/>
      <c r="V28" s="8"/>
    </row>
    <row r="29" spans="1:22" x14ac:dyDescent="0.3">
      <c r="A29" s="9"/>
      <c r="B29" s="5"/>
      <c r="C29" s="1">
        <v>16</v>
      </c>
      <c r="D29" s="22"/>
      <c r="E29" s="23"/>
      <c r="F29" s="23"/>
      <c r="G29" s="49">
        <v>0.1</v>
      </c>
      <c r="H29" s="22">
        <v>1</v>
      </c>
      <c r="I29" s="7"/>
      <c r="J29" s="87">
        <f t="shared" si="0"/>
        <v>0</v>
      </c>
      <c r="K29" s="91" t="str">
        <f t="shared" si="1"/>
        <v/>
      </c>
      <c r="L29" s="19" t="str">
        <f t="shared" si="5"/>
        <v/>
      </c>
      <c r="M29" s="87">
        <f t="shared" si="2"/>
        <v>0</v>
      </c>
      <c r="N29" s="90" t="str">
        <f t="shared" si="3"/>
        <v/>
      </c>
      <c r="O29" s="19" t="str">
        <f t="shared" si="6"/>
        <v/>
      </c>
      <c r="P29" s="7"/>
      <c r="Q29" s="48"/>
      <c r="R29" s="87" t="e">
        <f t="shared" si="7"/>
        <v>#DIV/0!</v>
      </c>
      <c r="S29" s="91" t="str">
        <f t="shared" si="4"/>
        <v/>
      </c>
      <c r="T29" s="19" t="str">
        <f t="shared" si="8"/>
        <v/>
      </c>
      <c r="U29" s="5"/>
      <c r="V29" s="8"/>
    </row>
    <row r="30" spans="1:22" x14ac:dyDescent="0.3">
      <c r="A30" s="9"/>
      <c r="B30" s="5"/>
      <c r="C30" s="1">
        <v>17</v>
      </c>
      <c r="D30" s="22"/>
      <c r="E30" s="23"/>
      <c r="F30" s="23"/>
      <c r="G30" s="49">
        <v>0.1</v>
      </c>
      <c r="H30" s="22">
        <v>1</v>
      </c>
      <c r="I30" s="7"/>
      <c r="J30" s="87">
        <f t="shared" si="0"/>
        <v>0</v>
      </c>
      <c r="K30" s="91" t="str">
        <f t="shared" si="1"/>
        <v/>
      </c>
      <c r="L30" s="19" t="str">
        <f t="shared" si="5"/>
        <v/>
      </c>
      <c r="M30" s="87">
        <f t="shared" si="2"/>
        <v>0</v>
      </c>
      <c r="N30" s="90" t="str">
        <f t="shared" si="3"/>
        <v/>
      </c>
      <c r="O30" s="19" t="str">
        <f t="shared" si="6"/>
        <v/>
      </c>
      <c r="P30" s="7"/>
      <c r="Q30" s="48"/>
      <c r="R30" s="87" t="e">
        <f t="shared" si="7"/>
        <v>#DIV/0!</v>
      </c>
      <c r="S30" s="91" t="str">
        <f t="shared" si="4"/>
        <v/>
      </c>
      <c r="T30" s="19" t="str">
        <f t="shared" si="8"/>
        <v/>
      </c>
      <c r="U30" s="5"/>
      <c r="V30" s="8"/>
    </row>
    <row r="31" spans="1:22" x14ac:dyDescent="0.3">
      <c r="A31" s="9"/>
      <c r="B31" s="5"/>
      <c r="C31" s="1">
        <v>18</v>
      </c>
      <c r="D31" s="22"/>
      <c r="E31" s="23"/>
      <c r="F31" s="23"/>
      <c r="G31" s="49">
        <v>0.1</v>
      </c>
      <c r="H31" s="22">
        <v>1</v>
      </c>
      <c r="I31" s="7"/>
      <c r="J31" s="87">
        <f t="shared" si="0"/>
        <v>0</v>
      </c>
      <c r="K31" s="91" t="str">
        <f t="shared" si="1"/>
        <v/>
      </c>
      <c r="L31" s="19" t="str">
        <f t="shared" si="5"/>
        <v/>
      </c>
      <c r="M31" s="87">
        <f t="shared" si="2"/>
        <v>0</v>
      </c>
      <c r="N31" s="90" t="str">
        <f t="shared" si="3"/>
        <v/>
      </c>
      <c r="O31" s="19" t="str">
        <f t="shared" si="6"/>
        <v/>
      </c>
      <c r="P31" s="7"/>
      <c r="Q31" s="48"/>
      <c r="R31" s="87" t="e">
        <f t="shared" si="7"/>
        <v>#DIV/0!</v>
      </c>
      <c r="S31" s="91" t="str">
        <f t="shared" si="4"/>
        <v/>
      </c>
      <c r="T31" s="19" t="str">
        <f t="shared" si="8"/>
        <v/>
      </c>
      <c r="U31" s="5"/>
      <c r="V31" s="8"/>
    </row>
    <row r="32" spans="1:22" x14ac:dyDescent="0.3">
      <c r="A32" s="9"/>
      <c r="B32" s="5"/>
      <c r="C32" s="1">
        <v>19</v>
      </c>
      <c r="D32" s="22"/>
      <c r="E32" s="23"/>
      <c r="F32" s="23"/>
      <c r="G32" s="49">
        <v>0.1</v>
      </c>
      <c r="H32" s="22">
        <v>1</v>
      </c>
      <c r="I32" s="7"/>
      <c r="J32" s="87">
        <f t="shared" si="0"/>
        <v>0</v>
      </c>
      <c r="K32" s="91" t="str">
        <f t="shared" si="1"/>
        <v/>
      </c>
      <c r="L32" s="19" t="str">
        <f t="shared" si="5"/>
        <v/>
      </c>
      <c r="M32" s="87">
        <f t="shared" si="2"/>
        <v>0</v>
      </c>
      <c r="N32" s="90" t="str">
        <f t="shared" si="3"/>
        <v/>
      </c>
      <c r="O32" s="19" t="str">
        <f t="shared" si="6"/>
        <v/>
      </c>
      <c r="P32" s="7"/>
      <c r="Q32" s="48"/>
      <c r="R32" s="87" t="e">
        <f t="shared" si="7"/>
        <v>#DIV/0!</v>
      </c>
      <c r="S32" s="91" t="str">
        <f t="shared" si="4"/>
        <v/>
      </c>
      <c r="T32" s="19" t="str">
        <f t="shared" si="8"/>
        <v/>
      </c>
      <c r="U32" s="5"/>
      <c r="V32" s="8"/>
    </row>
    <row r="33" spans="1:22" x14ac:dyDescent="0.3">
      <c r="A33" s="9"/>
      <c r="B33" s="5"/>
      <c r="C33" s="1">
        <v>20</v>
      </c>
      <c r="D33" s="22"/>
      <c r="E33" s="23"/>
      <c r="F33" s="23"/>
      <c r="G33" s="49">
        <v>0.1</v>
      </c>
      <c r="H33" s="22">
        <v>1</v>
      </c>
      <c r="I33" s="7"/>
      <c r="J33" s="87">
        <f t="shared" si="0"/>
        <v>0</v>
      </c>
      <c r="K33" s="91" t="str">
        <f t="shared" si="1"/>
        <v/>
      </c>
      <c r="L33" s="19" t="str">
        <f t="shared" si="5"/>
        <v/>
      </c>
      <c r="M33" s="87">
        <f t="shared" si="2"/>
        <v>0</v>
      </c>
      <c r="N33" s="90" t="str">
        <f t="shared" si="3"/>
        <v/>
      </c>
      <c r="O33" s="19" t="str">
        <f t="shared" si="6"/>
        <v/>
      </c>
      <c r="P33" s="7"/>
      <c r="Q33" s="48"/>
      <c r="R33" s="87" t="e">
        <f t="shared" si="7"/>
        <v>#DIV/0!</v>
      </c>
      <c r="S33" s="91" t="str">
        <f t="shared" si="4"/>
        <v/>
      </c>
      <c r="T33" s="19" t="str">
        <f t="shared" si="8"/>
        <v/>
      </c>
      <c r="U33" s="5"/>
      <c r="V33" s="8"/>
    </row>
    <row r="34" spans="1:22" x14ac:dyDescent="0.3">
      <c r="A34" s="9"/>
      <c r="B34" s="5"/>
      <c r="C34" s="1">
        <v>21</v>
      </c>
      <c r="D34" s="22"/>
      <c r="E34" s="23"/>
      <c r="F34" s="23"/>
      <c r="G34" s="49">
        <v>0.1</v>
      </c>
      <c r="H34" s="22">
        <v>1</v>
      </c>
      <c r="I34" s="7"/>
      <c r="J34" s="87">
        <f t="shared" si="0"/>
        <v>0</v>
      </c>
      <c r="K34" s="91" t="str">
        <f t="shared" si="1"/>
        <v/>
      </c>
      <c r="L34" s="19" t="str">
        <f t="shared" si="5"/>
        <v/>
      </c>
      <c r="M34" s="87">
        <f t="shared" si="2"/>
        <v>0</v>
      </c>
      <c r="N34" s="90" t="str">
        <f t="shared" si="3"/>
        <v/>
      </c>
      <c r="O34" s="19" t="str">
        <f t="shared" si="6"/>
        <v/>
      </c>
      <c r="P34" s="7"/>
      <c r="Q34" s="48"/>
      <c r="R34" s="87" t="e">
        <f t="shared" si="7"/>
        <v>#DIV/0!</v>
      </c>
      <c r="S34" s="91" t="str">
        <f t="shared" si="4"/>
        <v/>
      </c>
      <c r="T34" s="19" t="str">
        <f t="shared" si="8"/>
        <v/>
      </c>
      <c r="U34" s="5"/>
      <c r="V34" s="8"/>
    </row>
    <row r="35" spans="1:22" x14ac:dyDescent="0.3">
      <c r="A35" s="9"/>
      <c r="B35" s="5"/>
      <c r="C35" s="1">
        <v>22</v>
      </c>
      <c r="D35" s="22"/>
      <c r="E35" s="23"/>
      <c r="F35" s="23"/>
      <c r="G35" s="49">
        <v>0.1</v>
      </c>
      <c r="H35" s="22">
        <v>1</v>
      </c>
      <c r="I35" s="7"/>
      <c r="J35" s="87">
        <f t="shared" si="0"/>
        <v>0</v>
      </c>
      <c r="K35" s="91" t="str">
        <f t="shared" si="1"/>
        <v/>
      </c>
      <c r="L35" s="19" t="str">
        <f t="shared" si="5"/>
        <v/>
      </c>
      <c r="M35" s="87">
        <f t="shared" si="2"/>
        <v>0</v>
      </c>
      <c r="N35" s="90" t="str">
        <f t="shared" si="3"/>
        <v/>
      </c>
      <c r="O35" s="19" t="str">
        <f t="shared" si="6"/>
        <v/>
      </c>
      <c r="P35" s="7"/>
      <c r="Q35" s="48"/>
      <c r="R35" s="87" t="e">
        <f t="shared" si="7"/>
        <v>#DIV/0!</v>
      </c>
      <c r="S35" s="91" t="str">
        <f t="shared" si="4"/>
        <v/>
      </c>
      <c r="T35" s="19" t="str">
        <f t="shared" si="8"/>
        <v/>
      </c>
      <c r="U35" s="5"/>
      <c r="V35" s="8"/>
    </row>
    <row r="36" spans="1:22" x14ac:dyDescent="0.3">
      <c r="A36" s="9"/>
      <c r="B36" s="5"/>
      <c r="C36" s="1">
        <v>23</v>
      </c>
      <c r="D36" s="22"/>
      <c r="E36" s="23"/>
      <c r="F36" s="23"/>
      <c r="G36" s="49">
        <v>0.1</v>
      </c>
      <c r="H36" s="22">
        <v>1</v>
      </c>
      <c r="I36" s="7"/>
      <c r="J36" s="87">
        <f t="shared" si="0"/>
        <v>0</v>
      </c>
      <c r="K36" s="91" t="str">
        <f t="shared" si="1"/>
        <v/>
      </c>
      <c r="L36" s="19" t="str">
        <f t="shared" si="5"/>
        <v/>
      </c>
      <c r="M36" s="87">
        <f t="shared" si="2"/>
        <v>0</v>
      </c>
      <c r="N36" s="90" t="str">
        <f t="shared" si="3"/>
        <v/>
      </c>
      <c r="O36" s="19" t="str">
        <f t="shared" si="6"/>
        <v/>
      </c>
      <c r="P36" s="7"/>
      <c r="Q36" s="48"/>
      <c r="R36" s="87" t="e">
        <f t="shared" si="7"/>
        <v>#DIV/0!</v>
      </c>
      <c r="S36" s="91" t="str">
        <f t="shared" si="4"/>
        <v/>
      </c>
      <c r="T36" s="19" t="str">
        <f t="shared" si="8"/>
        <v/>
      </c>
      <c r="U36" s="5"/>
      <c r="V36" s="8"/>
    </row>
    <row r="37" spans="1:22" x14ac:dyDescent="0.3">
      <c r="A37" s="9"/>
      <c r="B37" s="5"/>
      <c r="C37" s="1">
        <v>24</v>
      </c>
      <c r="D37" s="22"/>
      <c r="E37" s="23"/>
      <c r="F37" s="23"/>
      <c r="G37" s="49">
        <v>0.1</v>
      </c>
      <c r="H37" s="22">
        <v>1</v>
      </c>
      <c r="I37" s="7"/>
      <c r="J37" s="87">
        <f t="shared" si="0"/>
        <v>0</v>
      </c>
      <c r="K37" s="91" t="str">
        <f t="shared" si="1"/>
        <v/>
      </c>
      <c r="L37" s="19" t="str">
        <f t="shared" si="5"/>
        <v/>
      </c>
      <c r="M37" s="87">
        <f t="shared" si="2"/>
        <v>0</v>
      </c>
      <c r="N37" s="90" t="str">
        <f t="shared" si="3"/>
        <v/>
      </c>
      <c r="O37" s="19" t="str">
        <f t="shared" si="6"/>
        <v/>
      </c>
      <c r="P37" s="7"/>
      <c r="Q37" s="48"/>
      <c r="R37" s="87" t="e">
        <f t="shared" si="7"/>
        <v>#DIV/0!</v>
      </c>
      <c r="S37" s="91" t="str">
        <f t="shared" si="4"/>
        <v/>
      </c>
      <c r="T37" s="19" t="str">
        <f t="shared" si="8"/>
        <v/>
      </c>
      <c r="U37" s="5"/>
      <c r="V37" s="8"/>
    </row>
    <row r="38" spans="1:22" x14ac:dyDescent="0.3">
      <c r="A38" s="9"/>
      <c r="B38" s="5"/>
      <c r="C38" s="1">
        <v>25</v>
      </c>
      <c r="D38" s="22"/>
      <c r="E38" s="23"/>
      <c r="F38" s="23"/>
      <c r="G38" s="49">
        <v>0.1</v>
      </c>
      <c r="H38" s="22">
        <v>1</v>
      </c>
      <c r="I38" s="7"/>
      <c r="J38" s="87">
        <f t="shared" si="0"/>
        <v>0</v>
      </c>
      <c r="K38" s="91" t="str">
        <f t="shared" si="1"/>
        <v/>
      </c>
      <c r="L38" s="19" t="str">
        <f t="shared" si="5"/>
        <v/>
      </c>
      <c r="M38" s="87">
        <f t="shared" si="2"/>
        <v>0</v>
      </c>
      <c r="N38" s="90" t="str">
        <f t="shared" si="3"/>
        <v/>
      </c>
      <c r="O38" s="19" t="str">
        <f t="shared" si="6"/>
        <v/>
      </c>
      <c r="P38" s="7"/>
      <c r="Q38" s="48"/>
      <c r="R38" s="87" t="e">
        <f t="shared" si="7"/>
        <v>#DIV/0!</v>
      </c>
      <c r="S38" s="91" t="str">
        <f t="shared" si="4"/>
        <v/>
      </c>
      <c r="T38" s="19" t="str">
        <f t="shared" si="8"/>
        <v/>
      </c>
      <c r="U38" s="5"/>
      <c r="V38" s="8"/>
    </row>
    <row r="39" spans="1:22" x14ac:dyDescent="0.3">
      <c r="A39" s="9"/>
      <c r="B39" s="5"/>
      <c r="C39" s="1">
        <v>26</v>
      </c>
      <c r="D39" s="22"/>
      <c r="E39" s="23"/>
      <c r="F39" s="23"/>
      <c r="G39" s="49">
        <v>0.1</v>
      </c>
      <c r="H39" s="22">
        <v>1</v>
      </c>
      <c r="I39" s="7"/>
      <c r="J39" s="87">
        <f t="shared" si="0"/>
        <v>0</v>
      </c>
      <c r="K39" s="91" t="str">
        <f t="shared" si="1"/>
        <v/>
      </c>
      <c r="L39" s="19" t="str">
        <f t="shared" si="5"/>
        <v/>
      </c>
      <c r="M39" s="87">
        <f t="shared" si="2"/>
        <v>0</v>
      </c>
      <c r="N39" s="90" t="str">
        <f t="shared" si="3"/>
        <v/>
      </c>
      <c r="O39" s="19" t="str">
        <f t="shared" si="6"/>
        <v/>
      </c>
      <c r="P39" s="7"/>
      <c r="Q39" s="48"/>
      <c r="R39" s="87" t="e">
        <f t="shared" si="7"/>
        <v>#DIV/0!</v>
      </c>
      <c r="S39" s="91" t="str">
        <f t="shared" si="4"/>
        <v/>
      </c>
      <c r="T39" s="19" t="str">
        <f t="shared" si="8"/>
        <v/>
      </c>
      <c r="U39" s="5"/>
      <c r="V39" s="8"/>
    </row>
    <row r="40" spans="1:22" x14ac:dyDescent="0.3">
      <c r="A40" s="9"/>
      <c r="B40" s="5"/>
      <c r="C40" s="1">
        <v>27</v>
      </c>
      <c r="D40" s="22"/>
      <c r="E40" s="23"/>
      <c r="F40" s="23"/>
      <c r="G40" s="49">
        <v>0.1</v>
      </c>
      <c r="H40" s="22">
        <v>1</v>
      </c>
      <c r="I40" s="7"/>
      <c r="J40" s="87">
        <f t="shared" si="0"/>
        <v>0</v>
      </c>
      <c r="K40" s="91" t="str">
        <f t="shared" si="1"/>
        <v/>
      </c>
      <c r="L40" s="19" t="str">
        <f t="shared" si="5"/>
        <v/>
      </c>
      <c r="M40" s="87">
        <f t="shared" si="2"/>
        <v>0</v>
      </c>
      <c r="N40" s="90" t="str">
        <f t="shared" si="3"/>
        <v/>
      </c>
      <c r="O40" s="19" t="str">
        <f t="shared" si="6"/>
        <v/>
      </c>
      <c r="P40" s="7"/>
      <c r="Q40" s="48"/>
      <c r="R40" s="87" t="e">
        <f t="shared" si="7"/>
        <v>#DIV/0!</v>
      </c>
      <c r="S40" s="91" t="str">
        <f t="shared" si="4"/>
        <v/>
      </c>
      <c r="T40" s="19" t="str">
        <f t="shared" si="8"/>
        <v/>
      </c>
      <c r="U40" s="5"/>
      <c r="V40" s="8"/>
    </row>
    <row r="41" spans="1:22" x14ac:dyDescent="0.3">
      <c r="A41" s="9"/>
      <c r="B41" s="5"/>
      <c r="C41" s="1">
        <v>28</v>
      </c>
      <c r="D41" s="22"/>
      <c r="E41" s="23"/>
      <c r="F41" s="23"/>
      <c r="G41" s="49">
        <v>0.1</v>
      </c>
      <c r="H41" s="22">
        <v>1</v>
      </c>
      <c r="I41" s="7"/>
      <c r="J41" s="87">
        <f t="shared" si="0"/>
        <v>0</v>
      </c>
      <c r="K41" s="91" t="str">
        <f t="shared" si="1"/>
        <v/>
      </c>
      <c r="L41" s="19" t="str">
        <f t="shared" si="5"/>
        <v/>
      </c>
      <c r="M41" s="87">
        <f t="shared" si="2"/>
        <v>0</v>
      </c>
      <c r="N41" s="90" t="str">
        <f t="shared" si="3"/>
        <v/>
      </c>
      <c r="O41" s="19" t="str">
        <f t="shared" si="6"/>
        <v/>
      </c>
      <c r="P41" s="7"/>
      <c r="Q41" s="48"/>
      <c r="R41" s="87" t="e">
        <f t="shared" si="7"/>
        <v>#DIV/0!</v>
      </c>
      <c r="S41" s="91" t="str">
        <f t="shared" si="4"/>
        <v/>
      </c>
      <c r="T41" s="19" t="str">
        <f t="shared" si="8"/>
        <v/>
      </c>
      <c r="U41" s="5"/>
      <c r="V41" s="8"/>
    </row>
    <row r="42" spans="1:22" x14ac:dyDescent="0.3">
      <c r="A42" s="9"/>
      <c r="B42" s="5"/>
      <c r="C42" s="1">
        <v>29</v>
      </c>
      <c r="D42" s="22"/>
      <c r="E42" s="23"/>
      <c r="F42" s="23"/>
      <c r="G42" s="49">
        <v>0.1</v>
      </c>
      <c r="H42" s="22">
        <v>1</v>
      </c>
      <c r="I42" s="7"/>
      <c r="J42" s="87">
        <f t="shared" si="0"/>
        <v>0</v>
      </c>
      <c r="K42" s="91" t="str">
        <f t="shared" si="1"/>
        <v/>
      </c>
      <c r="L42" s="19" t="str">
        <f t="shared" si="5"/>
        <v/>
      </c>
      <c r="M42" s="87">
        <f t="shared" si="2"/>
        <v>0</v>
      </c>
      <c r="N42" s="90" t="str">
        <f t="shared" si="3"/>
        <v/>
      </c>
      <c r="O42" s="19" t="str">
        <f t="shared" si="6"/>
        <v/>
      </c>
      <c r="P42" s="7"/>
      <c r="Q42" s="48"/>
      <c r="R42" s="87" t="e">
        <f t="shared" si="7"/>
        <v>#DIV/0!</v>
      </c>
      <c r="S42" s="91" t="str">
        <f t="shared" si="4"/>
        <v/>
      </c>
      <c r="T42" s="19" t="str">
        <f t="shared" si="8"/>
        <v/>
      </c>
      <c r="U42" s="5"/>
      <c r="V42" s="8"/>
    </row>
    <row r="43" spans="1:22" x14ac:dyDescent="0.3">
      <c r="A43" s="9"/>
      <c r="B43" s="5"/>
      <c r="C43" s="1">
        <v>30</v>
      </c>
      <c r="D43" s="22"/>
      <c r="E43" s="23"/>
      <c r="F43" s="23"/>
      <c r="G43" s="49">
        <v>0.1</v>
      </c>
      <c r="H43" s="22">
        <v>1</v>
      </c>
      <c r="I43" s="7"/>
      <c r="J43" s="87">
        <f t="shared" si="0"/>
        <v>0</v>
      </c>
      <c r="K43" s="91" t="str">
        <f t="shared" si="1"/>
        <v/>
      </c>
      <c r="L43" s="19" t="str">
        <f t="shared" si="5"/>
        <v/>
      </c>
      <c r="M43" s="87">
        <f t="shared" si="2"/>
        <v>0</v>
      </c>
      <c r="N43" s="90" t="str">
        <f t="shared" si="3"/>
        <v/>
      </c>
      <c r="O43" s="19" t="str">
        <f t="shared" si="6"/>
        <v/>
      </c>
      <c r="P43" s="7"/>
      <c r="Q43" s="48"/>
      <c r="R43" s="87" t="e">
        <f t="shared" si="7"/>
        <v>#DIV/0!</v>
      </c>
      <c r="S43" s="91" t="str">
        <f t="shared" si="4"/>
        <v/>
      </c>
      <c r="T43" s="19" t="str">
        <f t="shared" si="8"/>
        <v/>
      </c>
      <c r="U43" s="5"/>
      <c r="V43" s="8"/>
    </row>
    <row r="44" spans="1:22" x14ac:dyDescent="0.3">
      <c r="A44" s="9"/>
      <c r="B44" s="5"/>
      <c r="C44" s="1">
        <v>31</v>
      </c>
      <c r="D44" s="22"/>
      <c r="E44" s="23"/>
      <c r="F44" s="23"/>
      <c r="G44" s="49">
        <v>0.1</v>
      </c>
      <c r="H44" s="22">
        <v>1</v>
      </c>
      <c r="I44" s="7"/>
      <c r="J44" s="87">
        <f t="shared" si="0"/>
        <v>0</v>
      </c>
      <c r="K44" s="91" t="str">
        <f t="shared" si="1"/>
        <v/>
      </c>
      <c r="L44" s="19" t="str">
        <f t="shared" si="5"/>
        <v/>
      </c>
      <c r="M44" s="87">
        <f t="shared" si="2"/>
        <v>0</v>
      </c>
      <c r="N44" s="90" t="str">
        <f t="shared" si="3"/>
        <v/>
      </c>
      <c r="O44" s="19" t="str">
        <f t="shared" si="6"/>
        <v/>
      </c>
      <c r="P44" s="7"/>
      <c r="Q44" s="48"/>
      <c r="R44" s="87" t="e">
        <f t="shared" si="7"/>
        <v>#DIV/0!</v>
      </c>
      <c r="S44" s="91" t="str">
        <f t="shared" si="4"/>
        <v/>
      </c>
      <c r="T44" s="19" t="str">
        <f t="shared" si="8"/>
        <v/>
      </c>
      <c r="U44" s="5"/>
      <c r="V44" s="8"/>
    </row>
    <row r="45" spans="1:22" x14ac:dyDescent="0.3">
      <c r="A45" s="9"/>
      <c r="B45" s="5"/>
      <c r="C45" s="1">
        <v>32</v>
      </c>
      <c r="D45" s="22"/>
      <c r="E45" s="23"/>
      <c r="F45" s="23"/>
      <c r="G45" s="49">
        <v>0.1</v>
      </c>
      <c r="H45" s="22">
        <v>1</v>
      </c>
      <c r="I45" s="7"/>
      <c r="J45" s="87">
        <f t="shared" si="0"/>
        <v>0</v>
      </c>
      <c r="K45" s="91" t="str">
        <f t="shared" si="1"/>
        <v/>
      </c>
      <c r="L45" s="19" t="str">
        <f t="shared" si="5"/>
        <v/>
      </c>
      <c r="M45" s="87">
        <f t="shared" si="2"/>
        <v>0</v>
      </c>
      <c r="N45" s="90" t="str">
        <f t="shared" si="3"/>
        <v/>
      </c>
      <c r="O45" s="19" t="str">
        <f t="shared" si="6"/>
        <v/>
      </c>
      <c r="P45" s="7"/>
      <c r="Q45" s="48"/>
      <c r="R45" s="87" t="e">
        <f t="shared" si="7"/>
        <v>#DIV/0!</v>
      </c>
      <c r="S45" s="91" t="str">
        <f t="shared" si="4"/>
        <v/>
      </c>
      <c r="T45" s="19" t="str">
        <f t="shared" si="8"/>
        <v/>
      </c>
      <c r="U45" s="5"/>
      <c r="V45" s="8"/>
    </row>
    <row r="46" spans="1:22" x14ac:dyDescent="0.3">
      <c r="A46" s="9"/>
      <c r="B46" s="5"/>
      <c r="C46" s="1">
        <v>33</v>
      </c>
      <c r="D46" s="22"/>
      <c r="E46" s="23"/>
      <c r="F46" s="23"/>
      <c r="G46" s="49">
        <v>0.1</v>
      </c>
      <c r="H46" s="22">
        <v>1</v>
      </c>
      <c r="I46" s="7"/>
      <c r="J46" s="87">
        <f t="shared" si="0"/>
        <v>0</v>
      </c>
      <c r="K46" s="91" t="str">
        <f t="shared" si="1"/>
        <v/>
      </c>
      <c r="L46" s="19" t="str">
        <f t="shared" si="5"/>
        <v/>
      </c>
      <c r="M46" s="87">
        <f t="shared" si="2"/>
        <v>0</v>
      </c>
      <c r="N46" s="90" t="str">
        <f t="shared" si="3"/>
        <v/>
      </c>
      <c r="O46" s="19" t="str">
        <f t="shared" si="6"/>
        <v/>
      </c>
      <c r="P46" s="7"/>
      <c r="Q46" s="48"/>
      <c r="R46" s="87" t="e">
        <f t="shared" si="7"/>
        <v>#DIV/0!</v>
      </c>
      <c r="S46" s="91" t="str">
        <f t="shared" si="4"/>
        <v/>
      </c>
      <c r="T46" s="19" t="str">
        <f t="shared" si="8"/>
        <v/>
      </c>
      <c r="U46" s="5"/>
      <c r="V46" s="8"/>
    </row>
    <row r="47" spans="1:22" x14ac:dyDescent="0.3">
      <c r="A47" s="9"/>
      <c r="B47" s="5"/>
      <c r="C47" s="1">
        <v>34</v>
      </c>
      <c r="D47" s="22"/>
      <c r="E47" s="23"/>
      <c r="F47" s="23"/>
      <c r="G47" s="49">
        <v>0.1</v>
      </c>
      <c r="H47" s="22">
        <v>1</v>
      </c>
      <c r="I47" s="7"/>
      <c r="J47" s="87">
        <f t="shared" si="0"/>
        <v>0</v>
      </c>
      <c r="K47" s="91" t="str">
        <f t="shared" si="1"/>
        <v/>
      </c>
      <c r="L47" s="19" t="str">
        <f t="shared" si="5"/>
        <v/>
      </c>
      <c r="M47" s="87">
        <f t="shared" si="2"/>
        <v>0</v>
      </c>
      <c r="N47" s="90" t="str">
        <f t="shared" si="3"/>
        <v/>
      </c>
      <c r="O47" s="19" t="str">
        <f t="shared" si="6"/>
        <v/>
      </c>
      <c r="P47" s="7"/>
      <c r="Q47" s="48"/>
      <c r="R47" s="87" t="e">
        <f t="shared" si="7"/>
        <v>#DIV/0!</v>
      </c>
      <c r="S47" s="91" t="str">
        <f t="shared" si="4"/>
        <v/>
      </c>
      <c r="T47" s="19" t="str">
        <f t="shared" si="8"/>
        <v/>
      </c>
      <c r="U47" s="5"/>
      <c r="V47" s="8"/>
    </row>
    <row r="48" spans="1:22" x14ac:dyDescent="0.3">
      <c r="A48" s="9"/>
      <c r="B48" s="5"/>
      <c r="C48" s="1">
        <v>35</v>
      </c>
      <c r="D48" s="22"/>
      <c r="E48" s="23"/>
      <c r="F48" s="23"/>
      <c r="G48" s="49">
        <v>0.1</v>
      </c>
      <c r="H48" s="22">
        <v>1</v>
      </c>
      <c r="I48" s="7"/>
      <c r="J48" s="87">
        <f t="shared" si="0"/>
        <v>0</v>
      </c>
      <c r="K48" s="91" t="str">
        <f t="shared" si="1"/>
        <v/>
      </c>
      <c r="L48" s="19" t="str">
        <f t="shared" si="5"/>
        <v/>
      </c>
      <c r="M48" s="87">
        <f t="shared" si="2"/>
        <v>0</v>
      </c>
      <c r="N48" s="90" t="str">
        <f t="shared" si="3"/>
        <v/>
      </c>
      <c r="O48" s="19" t="str">
        <f t="shared" si="6"/>
        <v/>
      </c>
      <c r="P48" s="7"/>
      <c r="Q48" s="48"/>
      <c r="R48" s="87" t="e">
        <f t="shared" si="7"/>
        <v>#DIV/0!</v>
      </c>
      <c r="S48" s="91" t="str">
        <f t="shared" si="4"/>
        <v/>
      </c>
      <c r="T48" s="19" t="str">
        <f t="shared" si="8"/>
        <v/>
      </c>
      <c r="U48" s="5"/>
      <c r="V48" s="8"/>
    </row>
    <row r="49" spans="1:22" x14ac:dyDescent="0.3">
      <c r="A49" s="9"/>
      <c r="B49" s="5"/>
      <c r="C49" s="1">
        <v>36</v>
      </c>
      <c r="D49" s="22"/>
      <c r="E49" s="23"/>
      <c r="F49" s="23"/>
      <c r="G49" s="49">
        <v>0.1</v>
      </c>
      <c r="H49" s="22">
        <v>1</v>
      </c>
      <c r="I49" s="7"/>
      <c r="J49" s="87">
        <f t="shared" si="0"/>
        <v>0</v>
      </c>
      <c r="K49" s="91" t="str">
        <f t="shared" si="1"/>
        <v/>
      </c>
      <c r="L49" s="19" t="str">
        <f t="shared" si="5"/>
        <v/>
      </c>
      <c r="M49" s="87">
        <f t="shared" si="2"/>
        <v>0</v>
      </c>
      <c r="N49" s="90" t="str">
        <f t="shared" si="3"/>
        <v/>
      </c>
      <c r="O49" s="19" t="str">
        <f t="shared" si="6"/>
        <v/>
      </c>
      <c r="P49" s="7"/>
      <c r="Q49" s="48"/>
      <c r="R49" s="87" t="e">
        <f t="shared" si="7"/>
        <v>#DIV/0!</v>
      </c>
      <c r="S49" s="91" t="str">
        <f t="shared" si="4"/>
        <v/>
      </c>
      <c r="T49" s="19" t="str">
        <f t="shared" si="8"/>
        <v/>
      </c>
      <c r="U49" s="5"/>
      <c r="V49" s="8"/>
    </row>
    <row r="50" spans="1:22" x14ac:dyDescent="0.3">
      <c r="A50" s="9"/>
      <c r="B50" s="5"/>
      <c r="C50" s="1">
        <v>37</v>
      </c>
      <c r="D50" s="22"/>
      <c r="E50" s="23"/>
      <c r="F50" s="23"/>
      <c r="G50" s="49">
        <v>0.1</v>
      </c>
      <c r="H50" s="22">
        <v>1</v>
      </c>
      <c r="I50" s="7"/>
      <c r="J50" s="87">
        <f t="shared" si="0"/>
        <v>0</v>
      </c>
      <c r="K50" s="91" t="str">
        <f t="shared" si="1"/>
        <v/>
      </c>
      <c r="L50" s="19" t="str">
        <f t="shared" si="5"/>
        <v/>
      </c>
      <c r="M50" s="87">
        <f t="shared" si="2"/>
        <v>0</v>
      </c>
      <c r="N50" s="90" t="str">
        <f t="shared" si="3"/>
        <v/>
      </c>
      <c r="O50" s="19" t="str">
        <f t="shared" si="6"/>
        <v/>
      </c>
      <c r="P50" s="7"/>
      <c r="Q50" s="48"/>
      <c r="R50" s="87" t="e">
        <f t="shared" si="7"/>
        <v>#DIV/0!</v>
      </c>
      <c r="S50" s="91" t="str">
        <f t="shared" si="4"/>
        <v/>
      </c>
      <c r="T50" s="19" t="str">
        <f t="shared" si="8"/>
        <v/>
      </c>
      <c r="U50" s="5"/>
      <c r="V50" s="8"/>
    </row>
    <row r="51" spans="1:22" x14ac:dyDescent="0.3">
      <c r="A51" s="9"/>
      <c r="B51" s="5"/>
      <c r="C51" s="1">
        <v>38</v>
      </c>
      <c r="D51" s="22"/>
      <c r="E51" s="23"/>
      <c r="F51" s="23"/>
      <c r="G51" s="49">
        <v>0.1</v>
      </c>
      <c r="H51" s="22">
        <v>1</v>
      </c>
      <c r="I51" s="7"/>
      <c r="J51" s="87">
        <f t="shared" si="0"/>
        <v>0</v>
      </c>
      <c r="K51" s="91" t="str">
        <f t="shared" si="1"/>
        <v/>
      </c>
      <c r="L51" s="19" t="str">
        <f t="shared" si="5"/>
        <v/>
      </c>
      <c r="M51" s="87">
        <f t="shared" si="2"/>
        <v>0</v>
      </c>
      <c r="N51" s="90" t="str">
        <f t="shared" si="3"/>
        <v/>
      </c>
      <c r="O51" s="19" t="str">
        <f t="shared" si="6"/>
        <v/>
      </c>
      <c r="P51" s="7"/>
      <c r="Q51" s="48"/>
      <c r="R51" s="87" t="e">
        <f t="shared" si="7"/>
        <v>#DIV/0!</v>
      </c>
      <c r="S51" s="91" t="str">
        <f t="shared" si="4"/>
        <v/>
      </c>
      <c r="T51" s="19" t="str">
        <f t="shared" si="8"/>
        <v/>
      </c>
      <c r="U51" s="5"/>
      <c r="V51" s="8"/>
    </row>
    <row r="52" spans="1:22" x14ac:dyDescent="0.3">
      <c r="A52" s="9"/>
      <c r="B52" s="5"/>
      <c r="C52" s="1">
        <v>39</v>
      </c>
      <c r="D52" s="22"/>
      <c r="E52" s="23"/>
      <c r="F52" s="23"/>
      <c r="G52" s="49">
        <v>0.1</v>
      </c>
      <c r="H52" s="22">
        <v>1</v>
      </c>
      <c r="I52" s="7"/>
      <c r="J52" s="87">
        <f t="shared" si="0"/>
        <v>0</v>
      </c>
      <c r="K52" s="91" t="str">
        <f t="shared" si="1"/>
        <v/>
      </c>
      <c r="L52" s="19" t="str">
        <f t="shared" si="5"/>
        <v/>
      </c>
      <c r="M52" s="87">
        <f t="shared" si="2"/>
        <v>0</v>
      </c>
      <c r="N52" s="90" t="str">
        <f t="shared" si="3"/>
        <v/>
      </c>
      <c r="O52" s="19" t="str">
        <f t="shared" si="6"/>
        <v/>
      </c>
      <c r="P52" s="7"/>
      <c r="Q52" s="48"/>
      <c r="R52" s="87" t="e">
        <f t="shared" si="7"/>
        <v>#DIV/0!</v>
      </c>
      <c r="S52" s="91" t="str">
        <f t="shared" si="4"/>
        <v/>
      </c>
      <c r="T52" s="19" t="str">
        <f t="shared" si="8"/>
        <v/>
      </c>
      <c r="U52" s="5"/>
      <c r="V52" s="8"/>
    </row>
    <row r="53" spans="1:22" x14ac:dyDescent="0.3">
      <c r="A53" s="9"/>
      <c r="B53" s="5"/>
      <c r="C53" s="1">
        <v>40</v>
      </c>
      <c r="D53" s="22"/>
      <c r="E53" s="23"/>
      <c r="F53" s="23"/>
      <c r="G53" s="49">
        <v>0.1</v>
      </c>
      <c r="H53" s="22">
        <v>1</v>
      </c>
      <c r="I53" s="7"/>
      <c r="J53" s="87">
        <f t="shared" si="0"/>
        <v>0</v>
      </c>
      <c r="K53" s="91" t="str">
        <f t="shared" si="1"/>
        <v/>
      </c>
      <c r="L53" s="19" t="str">
        <f t="shared" si="5"/>
        <v/>
      </c>
      <c r="M53" s="87">
        <f t="shared" si="2"/>
        <v>0</v>
      </c>
      <c r="N53" s="90" t="str">
        <f t="shared" si="3"/>
        <v/>
      </c>
      <c r="O53" s="19" t="str">
        <f t="shared" si="6"/>
        <v/>
      </c>
      <c r="P53" s="7"/>
      <c r="Q53" s="48"/>
      <c r="R53" s="87" t="e">
        <f t="shared" si="7"/>
        <v>#DIV/0!</v>
      </c>
      <c r="S53" s="91" t="str">
        <f t="shared" si="4"/>
        <v/>
      </c>
      <c r="T53" s="19" t="str">
        <f t="shared" si="8"/>
        <v/>
      </c>
      <c r="U53" s="5"/>
      <c r="V53" s="8"/>
    </row>
    <row r="54" spans="1:22" x14ac:dyDescent="0.3">
      <c r="A54" s="9"/>
      <c r="B54" s="5"/>
      <c r="C54" s="5"/>
      <c r="D54" s="45"/>
      <c r="E54" s="46"/>
      <c r="F54" s="46"/>
      <c r="G54" s="46"/>
      <c r="H54" s="46"/>
      <c r="I54" s="5"/>
      <c r="J54" s="5"/>
      <c r="K54" s="34"/>
      <c r="L54" s="34"/>
      <c r="M54" s="34"/>
      <c r="N54" s="34"/>
      <c r="O54" s="34"/>
      <c r="P54" s="5"/>
      <c r="Q54" s="46"/>
      <c r="R54" s="5"/>
      <c r="S54" s="5"/>
      <c r="T54" s="34"/>
      <c r="U54" s="5"/>
      <c r="V54" s="8"/>
    </row>
    <row r="55" spans="1:22" x14ac:dyDescent="0.3">
      <c r="A55" s="9"/>
      <c r="B55" s="5"/>
      <c r="C55" s="5"/>
      <c r="D55" s="45"/>
      <c r="E55" s="46"/>
      <c r="F55" s="46"/>
      <c r="G55" s="46"/>
      <c r="H55" s="46"/>
      <c r="I55" s="5"/>
      <c r="J55" s="5"/>
      <c r="K55" s="34"/>
      <c r="L55" s="34"/>
      <c r="M55" s="34"/>
      <c r="N55" s="34"/>
      <c r="O55" s="34"/>
      <c r="P55" s="5"/>
      <c r="Q55" s="46"/>
      <c r="R55" s="5"/>
      <c r="S55" s="5"/>
      <c r="T55" s="34"/>
      <c r="U55" s="5"/>
      <c r="V55" s="8"/>
    </row>
    <row r="56" spans="1:22" ht="9.4" customHeight="1" x14ac:dyDescent="0.3">
      <c r="A56" s="9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8"/>
    </row>
    <row r="57" spans="1:22" ht="400.15" customHeight="1" x14ac:dyDescent="0.3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</row>
  </sheetData>
  <sheetProtection password="8E71" sheet="1" objects="1" scenarios="1"/>
  <mergeCells count="1">
    <mergeCell ref="E4:F4"/>
  </mergeCells>
  <dataValidations count="3">
    <dataValidation type="decimal" allowBlank="1" showErrorMessage="1" error="Enter numeric values only" sqref="E8:F10 Q14:Q53 E14:H53" xr:uid="{00000000-0002-0000-0200-000000000000}">
      <formula1>0</formula1>
      <formula2>10000</formula2>
    </dataValidation>
    <dataValidation type="decimal" allowBlank="1" showErrorMessage="1" error="Please enter numeric values only." sqref="E54:F55" xr:uid="{00000000-0002-0000-0200-000001000000}">
      <formula1>0</formula1>
      <formula2>100</formula2>
    </dataValidation>
    <dataValidation type="decimal" errorStyle="warning" allowBlank="1" showErrorMessage="1" error="Please enter numeric values only." sqref="G8:G10 Q54:Q55 G54:H55" xr:uid="{00000000-0002-0000-0200-000002000000}">
      <formula1>0</formula1>
      <formula2>100</formula2>
    </dataValidation>
  </dataValidations>
  <pageMargins left="0.59055118110236227" right="0.59055118110236227" top="0.59055118110236227" bottom="0.98425196850393704" header="0.51181102362204722" footer="0.51181102362204722"/>
  <pageSetup paperSize="9" fitToHeight="2" orientation="landscape" horizontalDpi="360" verticalDpi="360" r:id="rId1"/>
  <headerFooter alignWithMargins="0">
    <oddFooter>&amp;LPrinted on &amp;D, Page &amp;P of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37</vt:i4>
      </vt:variant>
    </vt:vector>
  </HeadingPairs>
  <TitlesOfParts>
    <vt:vector size="40" baseType="lpstr">
      <vt:lpstr>Instructions</vt:lpstr>
      <vt:lpstr>MegaCalc L-Arabinose</vt:lpstr>
      <vt:lpstr>MegaCalc D-Galactose</vt:lpstr>
      <vt:lpstr>'MegaCalc D-Galactose'!A1_blank_1</vt:lpstr>
      <vt:lpstr>A1_blank_1</vt:lpstr>
      <vt:lpstr>'MegaCalc D-Galactose'!A1_blank_2</vt:lpstr>
      <vt:lpstr>A1_blank_2</vt:lpstr>
      <vt:lpstr>'MegaCalc D-Galactose'!A1_blank_ave</vt:lpstr>
      <vt:lpstr>A1_blank_ave</vt:lpstr>
      <vt:lpstr>'MegaCalc D-Galactose'!A1_sample</vt:lpstr>
      <vt:lpstr>A1_sample</vt:lpstr>
      <vt:lpstr>'MegaCalc D-Galactose'!A2_blank_1</vt:lpstr>
      <vt:lpstr>A2_blank_1</vt:lpstr>
      <vt:lpstr>'MegaCalc D-Galactose'!A2_blank_2</vt:lpstr>
      <vt:lpstr>A2_blank_2</vt:lpstr>
      <vt:lpstr>'MegaCalc D-Galactose'!A2_blank_ave</vt:lpstr>
      <vt:lpstr>A2_blank_ave</vt:lpstr>
      <vt:lpstr>'MegaCalc D-Galactose'!A2_sample</vt:lpstr>
      <vt:lpstr>A2_sample</vt:lpstr>
      <vt:lpstr>'MegaCalc D-Galactose'!Change_absorbance</vt:lpstr>
      <vt:lpstr>Change_absorbance</vt:lpstr>
      <vt:lpstr>'MegaCalc D-Galactose'!Concentration_gg</vt:lpstr>
      <vt:lpstr>Concentration_gg</vt:lpstr>
      <vt:lpstr>'MegaCalc D-Galactose'!Concentration_gL</vt:lpstr>
      <vt:lpstr>Concentration_gL</vt:lpstr>
      <vt:lpstr>Contact_us</vt:lpstr>
      <vt:lpstr>'MegaCalc D-Galactose'!Dilution</vt:lpstr>
      <vt:lpstr>Dilution</vt:lpstr>
      <vt:lpstr>Instructions</vt:lpstr>
      <vt:lpstr>Instructions!Print_Area</vt:lpstr>
      <vt:lpstr>'MegaCalc D-Galactose'!Print_Area</vt:lpstr>
      <vt:lpstr>'MegaCalc L-Arabinose'!Print_Area</vt:lpstr>
      <vt:lpstr>'MegaCalc D-Galactose'!Print_Titles</vt:lpstr>
      <vt:lpstr>'MegaCalc L-Arabinose'!Print_Titles</vt:lpstr>
      <vt:lpstr>'MegaCalc D-Galactose'!Sample_con_gL</vt:lpstr>
      <vt:lpstr>Sample_con_gL</vt:lpstr>
      <vt:lpstr>'MegaCalc D-Galactose'!Sample_volume</vt:lpstr>
      <vt:lpstr>Sample_volume</vt:lpstr>
      <vt:lpstr>'MegaCalc D-Galactose'!use_mega_calculator</vt:lpstr>
      <vt:lpstr>use_mega_calculator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Megazyme</dc:creator>
  <cp:lastModifiedBy>Maciej Peplinski</cp:lastModifiedBy>
  <cp:lastPrinted>2004-11-04T18:27:50Z</cp:lastPrinted>
  <dcterms:created xsi:type="dcterms:W3CDTF">2004-10-05T18:50:23Z</dcterms:created>
  <dcterms:modified xsi:type="dcterms:W3CDTF">2019-09-16T08:28:20Z</dcterms:modified>
</cp:coreProperties>
</file>