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ASPTM\"/>
    </mc:Choice>
  </mc:AlternateContent>
  <xr:revisionPtr revIDLastSave="0" documentId="13_ncr:1_{3F798519-0A81-4E1C-9DCE-458E20692B3B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gg">MegaCalc!$P$14:$P$53</definedName>
    <definedName name="Concentration_gL">MegaCalc!$L$14:$L$53</definedName>
    <definedName name="Contact_us">Instructions!$C$47</definedName>
    <definedName name="Dilution">MegaCalc!$H$14:$H$53</definedName>
    <definedName name="Instructions">Instructions!$A$2</definedName>
    <definedName name="_xlnm.Print_Area" localSheetId="0">Instructions!$B$2:$O$46</definedName>
    <definedName name="_xlnm.Print_Area" localSheetId="1">MegaCalc!$B$2:$R$53</definedName>
    <definedName name="_xlnm.Print_Titles" localSheetId="1">MegaCalc!$12:$13</definedName>
    <definedName name="Sample_con_gL">MegaCalc!$O$14:$O$53</definedName>
    <definedName name="Sample_volume">MegaCalc!$G$14:$G$53</definedName>
    <definedName name="use_mega_calculator">MegaCalc!$A$1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6" i="1" s="1"/>
  <c r="L16" i="1" s="1"/>
  <c r="P16" i="1" s="1"/>
  <c r="F10" i="1"/>
  <c r="K32" i="1"/>
  <c r="K44" i="1"/>
  <c r="K40" i="1"/>
  <c r="K24" i="1"/>
  <c r="K20" i="1"/>
  <c r="K50" i="1"/>
  <c r="Q16" i="1"/>
  <c r="M51" i="1"/>
  <c r="M39" i="1"/>
  <c r="M35" i="1"/>
  <c r="M23" i="1"/>
  <c r="M19" i="1"/>
  <c r="K38" i="1"/>
  <c r="K34" i="1"/>
  <c r="K22" i="1"/>
  <c r="K18" i="1"/>
  <c r="M45" i="1"/>
  <c r="M41" i="1"/>
  <c r="M29" i="1"/>
  <c r="M25" i="1"/>
  <c r="J14" i="1"/>
  <c r="L14" i="1" s="1"/>
  <c r="J48" i="1"/>
  <c r="L48" i="1" s="1"/>
  <c r="P48" i="1" s="1"/>
  <c r="Q48" i="1" s="1"/>
  <c r="J36" i="1"/>
  <c r="L36" i="1" s="1"/>
  <c r="P36" i="1" s="1"/>
  <c r="Q36" i="1" s="1"/>
  <c r="J34" i="1"/>
  <c r="L34" i="1" s="1"/>
  <c r="P34" i="1" s="1"/>
  <c r="Q34" i="1" s="1"/>
  <c r="J18" i="1"/>
  <c r="L18" i="1" s="1"/>
  <c r="K53" i="1"/>
  <c r="M50" i="1"/>
  <c r="K49" i="1"/>
  <c r="M46" i="1"/>
  <c r="K45" i="1"/>
  <c r="M42" i="1"/>
  <c r="K41" i="1"/>
  <c r="M38" i="1"/>
  <c r="K37" i="1"/>
  <c r="M34" i="1"/>
  <c r="K33" i="1"/>
  <c r="M30" i="1"/>
  <c r="K29" i="1"/>
  <c r="M26" i="1"/>
  <c r="K25" i="1"/>
  <c r="M22" i="1"/>
  <c r="K21" i="1"/>
  <c r="M18" i="1"/>
  <c r="K17" i="1"/>
  <c r="K16" i="1"/>
  <c r="J50" i="1"/>
  <c r="L50" i="1" s="1"/>
  <c r="P50" i="1" s="1"/>
  <c r="Q50" i="1" s="1"/>
  <c r="J32" i="1"/>
  <c r="L32" i="1" s="1"/>
  <c r="P32" i="1" s="1"/>
  <c r="Q32" i="1" s="1"/>
  <c r="J30" i="1"/>
  <c r="L30" i="1" s="1"/>
  <c r="P30" i="1" s="1"/>
  <c r="Q30" i="1" s="1"/>
  <c r="K14" i="1"/>
  <c r="J53" i="1"/>
  <c r="L53" i="1" s="1"/>
  <c r="P53" i="1" s="1"/>
  <c r="Q53" i="1" s="1"/>
  <c r="J51" i="1"/>
  <c r="J47" i="1"/>
  <c r="J45" i="1"/>
  <c r="J43" i="1"/>
  <c r="L43" i="1" s="1"/>
  <c r="P43" i="1" s="1"/>
  <c r="Q43" i="1" s="1"/>
  <c r="J39" i="1"/>
  <c r="J37" i="1"/>
  <c r="L37" i="1" s="1"/>
  <c r="J35" i="1"/>
  <c r="L35" i="1" s="1"/>
  <c r="J31" i="1"/>
  <c r="L31" i="1" s="1"/>
  <c r="P31" i="1" s="1"/>
  <c r="Q31" i="1" s="1"/>
  <c r="J29" i="1"/>
  <c r="L29" i="1" s="1"/>
  <c r="P29" i="1" s="1"/>
  <c r="Q29" i="1" s="1"/>
  <c r="J27" i="1"/>
  <c r="L27" i="1" s="1"/>
  <c r="P27" i="1" s="1"/>
  <c r="Q27" i="1" s="1"/>
  <c r="J23" i="1"/>
  <c r="J21" i="1"/>
  <c r="L21" i="1" s="1"/>
  <c r="P21" i="1" s="1"/>
  <c r="Q21" i="1" s="1"/>
  <c r="J19" i="1"/>
  <c r="L19" i="1" s="1"/>
  <c r="P19" i="1" s="1"/>
  <c r="Q19" i="1" s="1"/>
  <c r="J52" i="1"/>
  <c r="L52" i="1" s="1"/>
  <c r="P52" i="1" s="1"/>
  <c r="Q52" i="1" s="1"/>
  <c r="J38" i="1"/>
  <c r="J28" i="1"/>
  <c r="L28" i="1" s="1"/>
  <c r="P28" i="1" s="1"/>
  <c r="Q28" i="1" s="1"/>
  <c r="P18" i="1"/>
  <c r="Q18" i="1"/>
  <c r="L23" i="1"/>
  <c r="P23" i="1" s="1"/>
  <c r="Q23" i="1" s="1"/>
  <c r="L47" i="1"/>
  <c r="P47" i="1" s="1"/>
  <c r="Q47" i="1" s="1"/>
  <c r="P35" i="1"/>
  <c r="Q35" i="1"/>
  <c r="L51" i="1"/>
  <c r="P51" i="1" s="1"/>
  <c r="Q51" i="1" s="1"/>
  <c r="L38" i="1"/>
  <c r="P38" i="1" s="1"/>
  <c r="Q38" i="1" s="1"/>
  <c r="P37" i="1"/>
  <c r="Q37" i="1" s="1"/>
  <c r="L45" i="1"/>
  <c r="P45" i="1" s="1"/>
  <c r="Q45" i="1" s="1"/>
  <c r="L39" i="1"/>
  <c r="P39" i="1"/>
  <c r="Q39" i="1" s="1"/>
  <c r="P14" i="1"/>
  <c r="Q14" i="1"/>
  <c r="M14" i="1"/>
  <c r="J42" i="1" l="1"/>
  <c r="L42" i="1" s="1"/>
  <c r="P42" i="1" s="1"/>
  <c r="Q42" i="1" s="1"/>
  <c r="K15" i="1"/>
  <c r="K19" i="1"/>
  <c r="K23" i="1"/>
  <c r="K27" i="1"/>
  <c r="K31" i="1"/>
  <c r="K35" i="1"/>
  <c r="K39" i="1"/>
  <c r="K43" i="1"/>
  <c r="K47" i="1"/>
  <c r="K51" i="1"/>
  <c r="J22" i="1"/>
  <c r="L22" i="1" s="1"/>
  <c r="P22" i="1" s="1"/>
  <c r="Q22" i="1" s="1"/>
  <c r="J40" i="1"/>
  <c r="L40" i="1" s="1"/>
  <c r="P40" i="1" s="1"/>
  <c r="Q40" i="1" s="1"/>
  <c r="M15" i="1"/>
  <c r="M17" i="1"/>
  <c r="M33" i="1"/>
  <c r="M49" i="1"/>
  <c r="K26" i="1"/>
  <c r="K42" i="1"/>
  <c r="M27" i="1"/>
  <c r="M43" i="1"/>
  <c r="K36" i="1"/>
  <c r="J15" i="1"/>
  <c r="L15" i="1" s="1"/>
  <c r="P15" i="1" s="1"/>
  <c r="Q15" i="1" s="1"/>
  <c r="K48" i="1"/>
  <c r="J20" i="1"/>
  <c r="L20" i="1" s="1"/>
  <c r="P20" i="1" s="1"/>
  <c r="Q20" i="1" s="1"/>
  <c r="J17" i="1"/>
  <c r="L17" i="1" s="1"/>
  <c r="P17" i="1" s="1"/>
  <c r="Q17" i="1" s="1"/>
  <c r="J25" i="1"/>
  <c r="L25" i="1" s="1"/>
  <c r="P25" i="1" s="1"/>
  <c r="Q25" i="1" s="1"/>
  <c r="J33" i="1"/>
  <c r="L33" i="1" s="1"/>
  <c r="P33" i="1" s="1"/>
  <c r="Q33" i="1" s="1"/>
  <c r="J41" i="1"/>
  <c r="L41" i="1" s="1"/>
  <c r="P41" i="1" s="1"/>
  <c r="Q41" i="1" s="1"/>
  <c r="J49" i="1"/>
  <c r="L49" i="1" s="1"/>
  <c r="P49" i="1" s="1"/>
  <c r="Q49" i="1" s="1"/>
  <c r="J24" i="1"/>
  <c r="L24" i="1" s="1"/>
  <c r="P24" i="1" s="1"/>
  <c r="Q24" i="1" s="1"/>
  <c r="J46" i="1"/>
  <c r="L46" i="1" s="1"/>
  <c r="P46" i="1" s="1"/>
  <c r="Q46" i="1" s="1"/>
  <c r="M16" i="1"/>
  <c r="M20" i="1"/>
  <c r="M24" i="1"/>
  <c r="M28" i="1"/>
  <c r="M32" i="1"/>
  <c r="M36" i="1"/>
  <c r="M40" i="1"/>
  <c r="M44" i="1"/>
  <c r="M48" i="1"/>
  <c r="M52" i="1"/>
  <c r="J26" i="1"/>
  <c r="L26" i="1" s="1"/>
  <c r="P26" i="1" s="1"/>
  <c r="Q26" i="1" s="1"/>
  <c r="J44" i="1"/>
  <c r="L44" i="1" s="1"/>
  <c r="P44" i="1" s="1"/>
  <c r="Q44" i="1" s="1"/>
  <c r="M21" i="1"/>
  <c r="M37" i="1"/>
  <c r="M53" i="1"/>
  <c r="K30" i="1"/>
  <c r="K46" i="1"/>
  <c r="M31" i="1"/>
  <c r="M47" i="1"/>
  <c r="K52" i="1"/>
  <c r="K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Concentration: grams of Aspartame per litre of sample</t>
        </r>
      </text>
    </comment>
    <comment ref="M2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Concentration: grams of Aspartame per 100 grams of sample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Concentration: grams of Glycerol per litre of sample</t>
        </r>
      </text>
    </comment>
    <comment ref="O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Concentration: grams of Glycerol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<sst xmlns="http://schemas.openxmlformats.org/spreadsheetml/2006/main" count="57" uniqueCount="35">
  <si>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</si>
  <si>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</si>
  <si>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</si>
  <si>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</si>
  <si>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</si>
  <si>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</si>
  <si>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</si>
  <si>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</si>
  <si>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</si>
  <si>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</si>
  <si>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</si>
  <si>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</si>
  <si>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</si>
  <si>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</si>
  <si>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</si>
  <si>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</si>
  <si>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</si>
  <si>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</si>
  <si>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</si>
  <si>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</si>
  <si>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</si>
  <si>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</si>
  <si>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</si>
  <si>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</si>
  <si>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</si>
  <si>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</si>
  <si>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</si>
  <si>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 xml:space="preserve">   Abs
(Aspartame)</t>
  </si>
  <si>
    <t>Aspartame
(g/L)</t>
  </si>
  <si>
    <t>Aspartame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</si>
  <si>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</si>
  <si>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</si>
  <si>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</si>
  <si>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</si>
  <si>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K-ASPTM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</si>
</sst>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64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64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64" fontId="1" fillId="4" borderId="3" xfId="0" applyNumberFormat="1" applyFont="1" applyFill="1" applyBorder="1" applyProtection="1"/>
    <xf numFmtId="164" fontId="1" fillId="4" borderId="4" xfId="0" applyNumberFormat="1" applyFont="1" applyFill="1" applyBorder="1" applyProtection="1"/>
    <xf numFmtId="164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64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65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64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3" xfId="0" applyNumberFormat="1" applyFont="1" applyFill="1" applyBorder="1" applyAlignment="1" applyProtection="1">
      <alignment horizontal="left"/>
      <protection locked="0"/>
    </xf>
    <xf numFmtId="164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376" name="Line 10">
          <a:extLst>
            <a:ext uri="{FF2B5EF4-FFF2-40B4-BE49-F238E27FC236}">
              <a16:creationId xmlns:a16="http://schemas.microsoft.com/office/drawing/2014/main" id="{2BD6767C-9D49-4D4A-B705-2B25CDB8FB7A}"/>
            </a:ext>
          </a:extLst>
        </xdr:cNvPr>
        <xdr:cNvSpPr>
          <a:spLocks noChangeShapeType="1"/>
        </xdr:cNvSpPr>
      </xdr:nvSpPr>
      <xdr:spPr bwMode="auto">
        <a:xfrm>
          <a:off x="1152525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104775</xdr:rowOff>
    </xdr:from>
    <xdr:to>
      <xdr:col>6</xdr:col>
      <xdr:colOff>381000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284C7636-C0BF-4E9A-9401-47B7892E46FD}"/>
            </a:ext>
          </a:extLst>
        </xdr:cNvPr>
        <xdr:cNvSpPr>
          <a:spLocks noChangeArrowheads="1"/>
        </xdr:cNvSpPr>
      </xdr:nvSpPr>
      <xdr:spPr bwMode="auto">
        <a:xfrm>
          <a:off x="609600" y="3838575"/>
          <a:ext cx="26003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78" name="Line 12">
          <a:extLst>
            <a:ext uri="{FF2B5EF4-FFF2-40B4-BE49-F238E27FC236}">
              <a16:creationId xmlns:a16="http://schemas.microsoft.com/office/drawing/2014/main" id="{5D69C5C7-43B1-4D9C-8631-927B3244504A}"/>
            </a:ext>
          </a:extLst>
        </xdr:cNvPr>
        <xdr:cNvSpPr>
          <a:spLocks noChangeShapeType="1"/>
        </xdr:cNvSpPr>
      </xdr:nvSpPr>
      <xdr:spPr bwMode="auto">
        <a:xfrm flipH="1">
          <a:off x="260985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79" name="Line 14">
          <a:extLst>
            <a:ext uri="{FF2B5EF4-FFF2-40B4-BE49-F238E27FC236}">
              <a16:creationId xmlns:a16="http://schemas.microsoft.com/office/drawing/2014/main" id="{56EAF469-3811-4D78-B64B-B044AD64D112}"/>
            </a:ext>
          </a:extLst>
        </xdr:cNvPr>
        <xdr:cNvSpPr>
          <a:spLocks noChangeShapeType="1"/>
        </xdr:cNvSpPr>
      </xdr:nvSpPr>
      <xdr:spPr bwMode="auto">
        <a:xfrm flipH="1">
          <a:off x="274320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66675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DF9E131C-1EFF-4492-AE09-EB8A89D2D28D}"/>
            </a:ext>
          </a:extLst>
        </xdr:cNvPr>
        <xdr:cNvSpPr>
          <a:spLocks noChangeArrowheads="1"/>
        </xdr:cNvSpPr>
      </xdr:nvSpPr>
      <xdr:spPr bwMode="auto">
        <a:xfrm>
          <a:off x="3733800" y="5238750"/>
          <a:ext cx="40005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FF0BBD2B-C422-4F0A-BE24-7A230549C290}"/>
            </a:ext>
          </a:extLst>
        </xdr:cNvPr>
        <xdr:cNvSpPr>
          <a:spLocks noChangeArrowheads="1"/>
        </xdr:cNvSpPr>
      </xdr:nvSpPr>
      <xdr:spPr bwMode="auto">
        <a:xfrm>
          <a:off x="6905625" y="74009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7784DC06-8347-4A23-AB18-E19FB23E18B3}"/>
            </a:ext>
          </a:extLst>
        </xdr:cNvPr>
        <xdr:cNvSpPr>
          <a:spLocks noChangeArrowheads="1"/>
        </xdr:cNvSpPr>
      </xdr:nvSpPr>
      <xdr:spPr bwMode="auto">
        <a:xfrm>
          <a:off x="6905625" y="55721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0B181A-8E44-49AF-9470-A7A1B02970EF}"/>
            </a:ext>
          </a:extLst>
        </xdr:cNvPr>
        <xdr:cNvSpPr txBox="1">
          <a:spLocks noChangeArrowheads="1"/>
        </xdr:cNvSpPr>
      </xdr:nvSpPr>
      <xdr:spPr bwMode="auto">
        <a:xfrm>
          <a:off x="690562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84" name="Line 38">
          <a:extLst>
            <a:ext uri="{FF2B5EF4-FFF2-40B4-BE49-F238E27FC236}">
              <a16:creationId xmlns:a16="http://schemas.microsoft.com/office/drawing/2014/main" id="{22EA8C20-6E55-45B1-A130-FE23B6DC95D1}"/>
            </a:ext>
          </a:extLst>
        </xdr:cNvPr>
        <xdr:cNvSpPr>
          <a:spLocks noChangeShapeType="1"/>
        </xdr:cNvSpPr>
      </xdr:nvSpPr>
      <xdr:spPr bwMode="auto">
        <a:xfrm>
          <a:off x="69056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85" name="Line 39">
          <a:extLst>
            <a:ext uri="{FF2B5EF4-FFF2-40B4-BE49-F238E27FC236}">
              <a16:creationId xmlns:a16="http://schemas.microsoft.com/office/drawing/2014/main" id="{29AF7704-06B3-46C6-B382-0E5893FAB111}"/>
            </a:ext>
          </a:extLst>
        </xdr:cNvPr>
        <xdr:cNvSpPr>
          <a:spLocks noChangeShapeType="1"/>
        </xdr:cNvSpPr>
      </xdr:nvSpPr>
      <xdr:spPr bwMode="auto">
        <a:xfrm flipH="1">
          <a:off x="69056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86" name="Line 40">
          <a:extLst>
            <a:ext uri="{FF2B5EF4-FFF2-40B4-BE49-F238E27FC236}">
              <a16:creationId xmlns:a16="http://schemas.microsoft.com/office/drawing/2014/main" id="{55751F1A-34E4-46A7-AA83-D95AA60B9B83}"/>
            </a:ext>
          </a:extLst>
        </xdr:cNvPr>
        <xdr:cNvSpPr>
          <a:spLocks noChangeShapeType="1"/>
        </xdr:cNvSpPr>
      </xdr:nvSpPr>
      <xdr:spPr bwMode="auto">
        <a:xfrm flipH="1">
          <a:off x="69056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9EE3D1-7C73-4DB6-AB63-EBFEBAF0AA85}"/>
            </a:ext>
          </a:extLst>
        </xdr:cNvPr>
        <xdr:cNvSpPr txBox="1">
          <a:spLocks noChangeArrowheads="1"/>
        </xdr:cNvSpPr>
      </xdr:nvSpPr>
      <xdr:spPr bwMode="auto">
        <a:xfrm>
          <a:off x="6905625" y="1485900"/>
          <a:ext cx="11334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85725</xdr:rowOff>
    </xdr:from>
    <xdr:to>
      <xdr:col>3</xdr:col>
      <xdr:colOff>666750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646659-94D2-4DB1-B324-09465456380C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1239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633FD0-01DA-4BCF-BDC6-0598EB33C8DD}"/>
            </a:ext>
          </a:extLst>
        </xdr:cNvPr>
        <xdr:cNvSpPr txBox="1">
          <a:spLocks noChangeArrowheads="1"/>
        </xdr:cNvSpPr>
      </xdr:nvSpPr>
      <xdr:spPr bwMode="auto">
        <a:xfrm>
          <a:off x="276225" y="12115800"/>
          <a:ext cx="8667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10</xdr:col>
      <xdr:colOff>95250</xdr:colOff>
      <xdr:row>20</xdr:row>
      <xdr:rowOff>38100</xdr:rowOff>
    </xdr:from>
    <xdr:to>
      <xdr:col>10</xdr:col>
      <xdr:colOff>180975</xdr:colOff>
      <xdr:row>20</xdr:row>
      <xdr:rowOff>123825</xdr:rowOff>
    </xdr:to>
    <xdr:sp macro="" textlink="">
      <xdr:nvSpPr>
        <xdr:cNvPr id="6390" name="AutoShape 59">
          <a:extLst>
            <a:ext uri="{FF2B5EF4-FFF2-40B4-BE49-F238E27FC236}">
              <a16:creationId xmlns:a16="http://schemas.microsoft.com/office/drawing/2014/main" id="{9CFDBEA8-9F79-4922-A05C-A2F8B3882D9E}"/>
            </a:ext>
          </a:extLst>
        </xdr:cNvPr>
        <xdr:cNvSpPr>
          <a:spLocks noChangeArrowheads="1"/>
        </xdr:cNvSpPr>
      </xdr:nvSpPr>
      <xdr:spPr bwMode="auto">
        <a:xfrm>
          <a:off x="4867275" y="60483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567A2081-CC61-4520-AC80-4AD5209D6965}"/>
            </a:ext>
          </a:extLst>
        </xdr:cNvPr>
        <xdr:cNvSpPr>
          <a:spLocks noChangeArrowheads="1"/>
        </xdr:cNvSpPr>
      </xdr:nvSpPr>
      <xdr:spPr bwMode="auto">
        <a:xfrm>
          <a:off x="3733800" y="3914775"/>
          <a:ext cx="4248150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36</xdr:row>
      <xdr:rowOff>28575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24F94752-5569-4065-8B2D-E952196E2499}"/>
            </a:ext>
          </a:extLst>
        </xdr:cNvPr>
        <xdr:cNvSpPr>
          <a:spLocks noChangeArrowheads="1"/>
        </xdr:cNvSpPr>
      </xdr:nvSpPr>
      <xdr:spPr bwMode="auto">
        <a:xfrm>
          <a:off x="314325" y="7515225"/>
          <a:ext cx="3419475" cy="1952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Aspartame by 1.8529. For absorbance readings at 334 nm (Hg lamp; ext. coeff. 6.18) multiply the calculated values for Aspartame by 1.0194.   </a:t>
          </a:r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31E2E398-4F16-44E0-8864-6D2AC7BB37DA}"/>
            </a:ext>
          </a:extLst>
        </xdr:cNvPr>
        <xdr:cNvSpPr>
          <a:spLocks noChangeArrowheads="1"/>
        </xdr:cNvSpPr>
      </xdr:nvSpPr>
      <xdr:spPr bwMode="auto">
        <a:xfrm>
          <a:off x="4238625" y="7524750"/>
          <a:ext cx="374332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94" name="Line 68">
          <a:extLst>
            <a:ext uri="{FF2B5EF4-FFF2-40B4-BE49-F238E27FC236}">
              <a16:creationId xmlns:a16="http://schemas.microsoft.com/office/drawing/2014/main" id="{A8EF4212-31FD-4CE6-BAD7-3ADA3EFC60AF}"/>
            </a:ext>
          </a:extLst>
        </xdr:cNvPr>
        <xdr:cNvSpPr>
          <a:spLocks noChangeShapeType="1"/>
        </xdr:cNvSpPr>
      </xdr:nvSpPr>
      <xdr:spPr bwMode="auto">
        <a:xfrm flipH="1" flipV="1">
          <a:off x="4076700" y="7019925"/>
          <a:ext cx="16954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C8244685-1329-4AA0-954A-22ABF67B6DC6}"/>
            </a:ext>
          </a:extLst>
        </xdr:cNvPr>
        <xdr:cNvSpPr>
          <a:spLocks noChangeArrowheads="1"/>
        </xdr:cNvSpPr>
      </xdr:nvSpPr>
      <xdr:spPr bwMode="auto">
        <a:xfrm>
          <a:off x="4676775" y="8505825"/>
          <a:ext cx="33051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60E7B-4546-48C4-BB67-814AA1E4F3F5}"/>
            </a:ext>
          </a:extLst>
        </xdr:cNvPr>
        <xdr:cNvSpPr txBox="1">
          <a:spLocks noChangeArrowheads="1"/>
        </xdr:cNvSpPr>
      </xdr:nvSpPr>
      <xdr:spPr bwMode="auto">
        <a:xfrm>
          <a:off x="6905625" y="1695450"/>
          <a:ext cx="13430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398" name="Line 67">
          <a:extLst>
            <a:ext uri="{FF2B5EF4-FFF2-40B4-BE49-F238E27FC236}">
              <a16:creationId xmlns:a16="http://schemas.microsoft.com/office/drawing/2014/main" id="{C67524A1-4604-4A56-9650-FBC80E11EBBB}"/>
            </a:ext>
          </a:extLst>
        </xdr:cNvPr>
        <xdr:cNvSpPr>
          <a:spLocks noChangeShapeType="1"/>
        </xdr:cNvSpPr>
      </xdr:nvSpPr>
      <xdr:spPr bwMode="auto">
        <a:xfrm flipH="1" flipV="1">
          <a:off x="3190875" y="7010400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</xdr:colOff>
      <xdr:row>1</xdr:row>
      <xdr:rowOff>1</xdr:rowOff>
    </xdr:from>
    <xdr:to>
      <xdr:col>15</xdr:col>
      <xdr:colOff>1</xdr:colOff>
      <xdr:row>6</xdr:row>
      <xdr:rowOff>49309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04D374-5E07-4836-A525-0A7E51DE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1"/>
          <a:ext cx="8134350" cy="13066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56" name="AutoShape 11">
          <a:extLst>
            <a:ext uri="{FF2B5EF4-FFF2-40B4-BE49-F238E27FC236}">
              <a16:creationId xmlns:a16="http://schemas.microsoft.com/office/drawing/2014/main" id="{90332D4B-1425-45A9-8391-8FDE57743203}"/>
            </a:ext>
          </a:extLst>
        </xdr:cNvPr>
        <xdr:cNvSpPr>
          <a:spLocks noChangeArrowheads="1"/>
        </xdr:cNvSpPr>
      </xdr:nvSpPr>
      <xdr:spPr bwMode="auto">
        <a:xfrm>
          <a:off x="510540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2BEF7-3484-4EAF-9361-2BC60DBCE224}"/>
            </a:ext>
          </a:extLst>
        </xdr:cNvPr>
        <xdr:cNvSpPr txBox="1">
          <a:spLocks noChangeArrowheads="1"/>
        </xdr:cNvSpPr>
      </xdr:nvSpPr>
      <xdr:spPr bwMode="auto">
        <a:xfrm>
          <a:off x="7162800" y="1476375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8F620C-5750-4849-92E3-51B176BB32E2}"/>
            </a:ext>
          </a:extLst>
        </xdr:cNvPr>
        <xdr:cNvSpPr txBox="1">
          <a:spLocks noChangeArrowheads="1"/>
        </xdr:cNvSpPr>
      </xdr:nvSpPr>
      <xdr:spPr bwMode="auto">
        <a:xfrm>
          <a:off x="7162800" y="1666875"/>
          <a:ext cx="857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85725</xdr:colOff>
      <xdr:row>4</xdr:row>
      <xdr:rowOff>95250</xdr:rowOff>
    </xdr:to>
    <xdr:sp macro="" textlink="">
      <xdr:nvSpPr>
        <xdr:cNvPr id="2159" name="Line 29">
          <a:extLst>
            <a:ext uri="{FF2B5EF4-FFF2-40B4-BE49-F238E27FC236}">
              <a16:creationId xmlns:a16="http://schemas.microsoft.com/office/drawing/2014/main" id="{5D5DBC39-4A98-4E05-AD6E-D14A1D88E8EF}"/>
            </a:ext>
          </a:extLst>
        </xdr:cNvPr>
        <xdr:cNvSpPr>
          <a:spLocks noChangeShapeType="1"/>
        </xdr:cNvSpPr>
      </xdr:nvSpPr>
      <xdr:spPr bwMode="auto">
        <a:xfrm>
          <a:off x="716280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66675</xdr:colOff>
      <xdr:row>4</xdr:row>
      <xdr:rowOff>95250</xdr:rowOff>
    </xdr:to>
    <xdr:sp macro="" textlink="">
      <xdr:nvSpPr>
        <xdr:cNvPr id="2160" name="Line 30">
          <a:extLst>
            <a:ext uri="{FF2B5EF4-FFF2-40B4-BE49-F238E27FC236}">
              <a16:creationId xmlns:a16="http://schemas.microsoft.com/office/drawing/2014/main" id="{8FB08145-98B6-40F0-A85C-A48EB9100DFC}"/>
            </a:ext>
          </a:extLst>
        </xdr:cNvPr>
        <xdr:cNvSpPr>
          <a:spLocks noChangeShapeType="1"/>
        </xdr:cNvSpPr>
      </xdr:nvSpPr>
      <xdr:spPr bwMode="auto">
        <a:xfrm flipH="1">
          <a:off x="716280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161" name="Line 31">
          <a:extLst>
            <a:ext uri="{FF2B5EF4-FFF2-40B4-BE49-F238E27FC236}">
              <a16:creationId xmlns:a16="http://schemas.microsoft.com/office/drawing/2014/main" id="{D235F72B-B4FB-4BBD-AF08-68A04D573B6D}"/>
            </a:ext>
          </a:extLst>
        </xdr:cNvPr>
        <xdr:cNvSpPr>
          <a:spLocks noChangeShapeType="1"/>
        </xdr:cNvSpPr>
      </xdr:nvSpPr>
      <xdr:spPr bwMode="auto">
        <a:xfrm flipH="1">
          <a:off x="716280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1EF930-69CC-46C2-8C38-A4573BC70CD7}"/>
            </a:ext>
          </a:extLst>
        </xdr:cNvPr>
        <xdr:cNvSpPr txBox="1">
          <a:spLocks noChangeArrowheads="1"/>
        </xdr:cNvSpPr>
      </xdr:nvSpPr>
      <xdr:spPr bwMode="auto">
        <a:xfrm>
          <a:off x="247650" y="1184910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1</xdr:col>
      <xdr:colOff>1</xdr:colOff>
      <xdr:row>1</xdr:row>
      <xdr:rowOff>0</xdr:rowOff>
    </xdr:from>
    <xdr:to>
      <xdr:col>18</xdr:col>
      <xdr:colOff>1</xdr:colOff>
      <xdr:row>2</xdr:row>
      <xdr:rowOff>91863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520C68-52E0-4561-88A0-D50DB4379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0"/>
          <a:ext cx="8343900" cy="135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topLeftCell="A31" zoomScaleNormal="100" workbookViewId="0">
      <selection activeCell="N46" sqref="N46"/>
    </sheetView>
  </sheetViews>
  <sheetFormatPr defaultColWidth="12.28515625" defaultRowHeight="15" x14ac:dyDescent="0.3"/>
  <cols>
    <col min="1" max="2" width="1.7109375" style="25" customWidth="1"/>
    <col min="3" max="3" width="7.140625" style="34" customWidth="1"/>
    <col min="4" max="4" width="15.2851562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12.28515625" style="25" customWidth="1"/>
    <col min="12" max="12" width="11.28515625" style="25" customWidth="1"/>
    <col min="13" max="13" width="8.28515625" style="25" customWidth="1"/>
    <col min="14" max="14" width="11.5703125" style="25" customWidth="1"/>
    <col min="15" max="15" width="8.710937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22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63" t="s">
        <v>30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31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27</v>
      </c>
      <c r="L21" s="30" t="s">
        <v>28</v>
      </c>
      <c r="M21" s="30" t="s">
        <v>2</v>
      </c>
      <c r="N21" s="30" t="s">
        <v>29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23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31.15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7" customHeight="1" x14ac:dyDescent="0.35">
      <c r="A39" s="41"/>
      <c r="B39" s="44"/>
      <c r="C39" s="94" t="s">
        <v>8</v>
      </c>
      <c r="D39" s="95"/>
      <c r="E39" s="96"/>
      <c r="F39" s="96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5"/>
      <c r="D40" s="95"/>
      <c r="E40" s="96"/>
      <c r="F40" s="96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 s="87" t="s">
        <v>34</v>
      </c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45"/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O25:O65536 N25:N43 N45:N65536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M22:M24 E17:F18 E14:G14 J22:J24 E22:H24" xr:uid="{00000000-0002-0000-0000-000002000000}">
      <formula1>0</formula1>
      <formula2>10000</formula2>
    </dataValidation>
  </dataValidations>
  <hyperlinks>
    <hyperlink ref="H44" r:id="rId1" display="mailto:info@megazyme.com" xr:uid="{00000000-0004-0000-0000-000000000000}"/>
    <hyperlink ref="H40" r:id="rId2" display="http://www.megazyme.com/" xr:uid="{00000000-0004-0000-0000-000001000000}"/>
    <hyperlink ref="H43" r:id="rId3" xr:uid="{00000000-0004-0000-0000-000002000000}"/>
    <hyperlink ref="H42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7"/>
  <sheetViews>
    <sheetView topLeftCell="A7" zoomScaleNormal="100" workbookViewId="0">
      <selection activeCell="S4" sqref="S4"/>
    </sheetView>
  </sheetViews>
  <sheetFormatPr defaultColWidth="12.28515625" defaultRowHeight="15" x14ac:dyDescent="0.3"/>
  <cols>
    <col min="1" max="2" width="1.7109375" style="2" customWidth="1"/>
    <col min="3" max="3" width="4.28515625" style="2" customWidth="1"/>
    <col min="4" max="4" width="17.570312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3.5703125" style="2" customWidth="1"/>
    <col min="12" max="12" width="8.28515625" style="2" hidden="1" customWidth="1"/>
    <col min="13" max="13" width="12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2.42578125" style="2" customWidth="1"/>
    <col min="18" max="18" width="0.855468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7"/>
      <c r="F4" s="98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4"/>
      <c r="J7" s="4"/>
      <c r="K7" s="4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24</v>
      </c>
      <c r="K13" s="30" t="s">
        <v>27</v>
      </c>
      <c r="L13" s="90" t="s">
        <v>25</v>
      </c>
      <c r="M13" s="30" t="s">
        <v>28</v>
      </c>
      <c r="N13" s="56"/>
      <c r="O13" s="20" t="s">
        <v>2</v>
      </c>
      <c r="P13" s="90" t="s">
        <v>26</v>
      </c>
      <c r="Q13" s="30" t="s">
        <v>29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1</v>
      </c>
      <c r="H14" s="22">
        <v>1</v>
      </c>
      <c r="I14" s="7"/>
      <c r="J14" s="91">
        <f t="shared" ref="J14:J53" si="0">(A1_sample-A2_sample)-(A1_blank_ave-A2_blank_ave)</f>
        <v>0</v>
      </c>
      <c r="K14" s="19" t="str">
        <f t="shared" ref="K14:K53" si="1">IF(OR(ISBLANK(A1_sample),ISBLANK(A2_sample),A1_blank_ave=0,A2_blank_ave=0),"",Change_absorbance)</f>
        <v/>
      </c>
      <c r="L14" s="91">
        <f t="shared" ref="L14:L53" si="2">0.1425*J14*Dilution/Sample_volume</f>
        <v>0</v>
      </c>
      <c r="M14" s="19" t="str">
        <f t="shared" ref="M14:M53" si="3">IF(OR(ISBLANK(A1_sample),ISBLANK(A2_sample),A1_blank_ave=0,A2_blank_ave=0),"",Concentration_gL)</f>
        <v/>
      </c>
      <c r="N14" s="7"/>
      <c r="O14" s="51"/>
      <c r="P14" s="91" t="e">
        <f t="shared" ref="P14:P53" si="4">Concentration_gL*100/Sample_con_gL</f>
        <v>#DIV/0!</v>
      </c>
      <c r="Q14" s="53" t="str">
        <f t="shared" ref="Q14:Q53" si="5"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1</v>
      </c>
      <c r="H15" s="22">
        <v>1</v>
      </c>
      <c r="I15" s="7"/>
      <c r="J15" s="91">
        <f t="shared" si="0"/>
        <v>0</v>
      </c>
      <c r="K15" s="19" t="str">
        <f t="shared" si="1"/>
        <v/>
      </c>
      <c r="L15" s="91">
        <f t="shared" si="2"/>
        <v>0</v>
      </c>
      <c r="M15" s="19" t="str">
        <f t="shared" si="3"/>
        <v/>
      </c>
      <c r="N15" s="7"/>
      <c r="O15" s="51"/>
      <c r="P15" s="91" t="e">
        <f t="shared" si="4"/>
        <v>#DIV/0!</v>
      </c>
      <c r="Q15" s="53" t="str">
        <f t="shared" si="5"/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19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19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19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19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19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19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19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19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19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19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19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19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19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19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19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19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19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19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1">
        <v>21</v>
      </c>
      <c r="D34" s="22"/>
      <c r="E34" s="23"/>
      <c r="F34" s="23"/>
      <c r="G34" s="52">
        <v>1</v>
      </c>
      <c r="H34" s="22">
        <v>1</v>
      </c>
      <c r="I34" s="7"/>
      <c r="J34" s="91">
        <f t="shared" si="0"/>
        <v>0</v>
      </c>
      <c r="K34" s="19" t="str">
        <f t="shared" si="1"/>
        <v/>
      </c>
      <c r="L34" s="91">
        <f t="shared" si="2"/>
        <v>0</v>
      </c>
      <c r="M34" s="19" t="str">
        <f t="shared" si="3"/>
        <v/>
      </c>
      <c r="N34" s="7"/>
      <c r="O34" s="51"/>
      <c r="P34" s="91" t="e">
        <f t="shared" si="4"/>
        <v>#DIV/0!</v>
      </c>
      <c r="Q34" s="53" t="str">
        <f t="shared" si="5"/>
        <v/>
      </c>
      <c r="R34" s="5"/>
      <c r="S34" s="8"/>
    </row>
    <row r="35" spans="1:19" x14ac:dyDescent="0.3">
      <c r="A35" s="9"/>
      <c r="B35" s="5"/>
      <c r="C35" s="1">
        <v>22</v>
      </c>
      <c r="D35" s="22"/>
      <c r="E35" s="23"/>
      <c r="F35" s="23"/>
      <c r="G35" s="52">
        <v>1</v>
      </c>
      <c r="H35" s="22">
        <v>1</v>
      </c>
      <c r="I35" s="7"/>
      <c r="J35" s="91">
        <f t="shared" si="0"/>
        <v>0</v>
      </c>
      <c r="K35" s="19" t="str">
        <f t="shared" si="1"/>
        <v/>
      </c>
      <c r="L35" s="91">
        <f t="shared" si="2"/>
        <v>0</v>
      </c>
      <c r="M35" s="19" t="str">
        <f t="shared" si="3"/>
        <v/>
      </c>
      <c r="N35" s="7"/>
      <c r="O35" s="51"/>
      <c r="P35" s="91" t="e">
        <f t="shared" si="4"/>
        <v>#DIV/0!</v>
      </c>
      <c r="Q35" s="53" t="str">
        <f t="shared" si="5"/>
        <v/>
      </c>
      <c r="R35" s="5"/>
      <c r="S35" s="8"/>
    </row>
    <row r="36" spans="1:19" x14ac:dyDescent="0.3">
      <c r="A36" s="9"/>
      <c r="B36" s="5"/>
      <c r="C36" s="1">
        <v>23</v>
      </c>
      <c r="D36" s="22"/>
      <c r="E36" s="23"/>
      <c r="F36" s="23"/>
      <c r="G36" s="52">
        <v>1</v>
      </c>
      <c r="H36" s="22">
        <v>1</v>
      </c>
      <c r="I36" s="7"/>
      <c r="J36" s="91">
        <f t="shared" si="0"/>
        <v>0</v>
      </c>
      <c r="K36" s="19" t="str">
        <f t="shared" si="1"/>
        <v/>
      </c>
      <c r="L36" s="91">
        <f t="shared" si="2"/>
        <v>0</v>
      </c>
      <c r="M36" s="19" t="str">
        <f t="shared" si="3"/>
        <v/>
      </c>
      <c r="N36" s="7"/>
      <c r="O36" s="51"/>
      <c r="P36" s="91" t="e">
        <f t="shared" si="4"/>
        <v>#DIV/0!</v>
      </c>
      <c r="Q36" s="53" t="str">
        <f t="shared" si="5"/>
        <v/>
      </c>
      <c r="R36" s="5"/>
      <c r="S36" s="8"/>
    </row>
    <row r="37" spans="1:19" x14ac:dyDescent="0.3">
      <c r="A37" s="9"/>
      <c r="B37" s="5"/>
      <c r="C37" s="1">
        <v>24</v>
      </c>
      <c r="D37" s="22"/>
      <c r="E37" s="23"/>
      <c r="F37" s="23"/>
      <c r="G37" s="52">
        <v>1</v>
      </c>
      <c r="H37" s="22">
        <v>1</v>
      </c>
      <c r="I37" s="7"/>
      <c r="J37" s="91">
        <f t="shared" si="0"/>
        <v>0</v>
      </c>
      <c r="K37" s="19" t="str">
        <f t="shared" si="1"/>
        <v/>
      </c>
      <c r="L37" s="91">
        <f t="shared" si="2"/>
        <v>0</v>
      </c>
      <c r="M37" s="19" t="str">
        <f t="shared" si="3"/>
        <v/>
      </c>
      <c r="N37" s="7"/>
      <c r="O37" s="51"/>
      <c r="P37" s="91" t="e">
        <f t="shared" si="4"/>
        <v>#DIV/0!</v>
      </c>
      <c r="Q37" s="53" t="str">
        <f t="shared" si="5"/>
        <v/>
      </c>
      <c r="R37" s="5"/>
      <c r="S37" s="8"/>
    </row>
    <row r="38" spans="1:19" x14ac:dyDescent="0.3">
      <c r="A38" s="9"/>
      <c r="B38" s="5"/>
      <c r="C38" s="1">
        <v>25</v>
      </c>
      <c r="D38" s="22"/>
      <c r="E38" s="23"/>
      <c r="F38" s="23"/>
      <c r="G38" s="52">
        <v>1</v>
      </c>
      <c r="H38" s="22">
        <v>1</v>
      </c>
      <c r="I38" s="7"/>
      <c r="J38" s="91">
        <f t="shared" si="0"/>
        <v>0</v>
      </c>
      <c r="K38" s="19" t="str">
        <f t="shared" si="1"/>
        <v/>
      </c>
      <c r="L38" s="91">
        <f t="shared" si="2"/>
        <v>0</v>
      </c>
      <c r="M38" s="19" t="str">
        <f t="shared" si="3"/>
        <v/>
      </c>
      <c r="N38" s="7"/>
      <c r="O38" s="51"/>
      <c r="P38" s="91" t="e">
        <f t="shared" si="4"/>
        <v>#DIV/0!</v>
      </c>
      <c r="Q38" s="53" t="str">
        <f t="shared" si="5"/>
        <v/>
      </c>
      <c r="R38" s="5"/>
      <c r="S38" s="8"/>
    </row>
    <row r="39" spans="1:19" x14ac:dyDescent="0.3">
      <c r="A39" s="9"/>
      <c r="B39" s="5"/>
      <c r="C39" s="1">
        <v>26</v>
      </c>
      <c r="D39" s="22"/>
      <c r="E39" s="23"/>
      <c r="F39" s="23"/>
      <c r="G39" s="52">
        <v>1</v>
      </c>
      <c r="H39" s="22">
        <v>1</v>
      </c>
      <c r="I39" s="7"/>
      <c r="J39" s="91">
        <f t="shared" si="0"/>
        <v>0</v>
      </c>
      <c r="K39" s="19" t="str">
        <f t="shared" si="1"/>
        <v/>
      </c>
      <c r="L39" s="91">
        <f t="shared" si="2"/>
        <v>0</v>
      </c>
      <c r="M39" s="19" t="str">
        <f t="shared" si="3"/>
        <v/>
      </c>
      <c r="N39" s="7"/>
      <c r="O39" s="51"/>
      <c r="P39" s="91" t="e">
        <f t="shared" si="4"/>
        <v>#DIV/0!</v>
      </c>
      <c r="Q39" s="53" t="str">
        <f t="shared" si="5"/>
        <v/>
      </c>
      <c r="R39" s="5"/>
      <c r="S39" s="8"/>
    </row>
    <row r="40" spans="1:19" x14ac:dyDescent="0.3">
      <c r="A40" s="9"/>
      <c r="B40" s="5"/>
      <c r="C40" s="1">
        <v>27</v>
      </c>
      <c r="D40" s="22"/>
      <c r="E40" s="23"/>
      <c r="F40" s="23"/>
      <c r="G40" s="52">
        <v>1</v>
      </c>
      <c r="H40" s="22">
        <v>1</v>
      </c>
      <c r="I40" s="7"/>
      <c r="J40" s="91">
        <f t="shared" si="0"/>
        <v>0</v>
      </c>
      <c r="K40" s="19" t="str">
        <f t="shared" si="1"/>
        <v/>
      </c>
      <c r="L40" s="91">
        <f t="shared" si="2"/>
        <v>0</v>
      </c>
      <c r="M40" s="19" t="str">
        <f t="shared" si="3"/>
        <v/>
      </c>
      <c r="N40" s="7"/>
      <c r="O40" s="51"/>
      <c r="P40" s="91" t="e">
        <f t="shared" si="4"/>
        <v>#DIV/0!</v>
      </c>
      <c r="Q40" s="53" t="str">
        <f t="shared" si="5"/>
        <v/>
      </c>
      <c r="R40" s="5"/>
      <c r="S40" s="8"/>
    </row>
    <row r="41" spans="1:19" x14ac:dyDescent="0.3">
      <c r="A41" s="9"/>
      <c r="B41" s="5"/>
      <c r="C41" s="1">
        <v>28</v>
      </c>
      <c r="D41" s="22"/>
      <c r="E41" s="23"/>
      <c r="F41" s="23"/>
      <c r="G41" s="52">
        <v>1</v>
      </c>
      <c r="H41" s="22">
        <v>1</v>
      </c>
      <c r="I41" s="7"/>
      <c r="J41" s="91">
        <f t="shared" si="0"/>
        <v>0</v>
      </c>
      <c r="K41" s="19" t="str">
        <f t="shared" si="1"/>
        <v/>
      </c>
      <c r="L41" s="91">
        <f t="shared" si="2"/>
        <v>0</v>
      </c>
      <c r="M41" s="19" t="str">
        <f t="shared" si="3"/>
        <v/>
      </c>
      <c r="N41" s="7"/>
      <c r="O41" s="51"/>
      <c r="P41" s="91" t="e">
        <f t="shared" si="4"/>
        <v>#DIV/0!</v>
      </c>
      <c r="Q41" s="53" t="str">
        <f t="shared" si="5"/>
        <v/>
      </c>
      <c r="R41" s="5"/>
      <c r="S41" s="8"/>
    </row>
    <row r="42" spans="1:19" x14ac:dyDescent="0.3">
      <c r="A42" s="9"/>
      <c r="B42" s="5"/>
      <c r="C42" s="1">
        <v>29</v>
      </c>
      <c r="D42" s="22"/>
      <c r="E42" s="23"/>
      <c r="F42" s="23"/>
      <c r="G42" s="52">
        <v>1</v>
      </c>
      <c r="H42" s="22">
        <v>1</v>
      </c>
      <c r="I42" s="7"/>
      <c r="J42" s="91">
        <f t="shared" si="0"/>
        <v>0</v>
      </c>
      <c r="K42" s="19" t="str">
        <f t="shared" si="1"/>
        <v/>
      </c>
      <c r="L42" s="91">
        <f t="shared" si="2"/>
        <v>0</v>
      </c>
      <c r="M42" s="19" t="str">
        <f t="shared" si="3"/>
        <v/>
      </c>
      <c r="N42" s="7"/>
      <c r="O42" s="51"/>
      <c r="P42" s="91" t="e">
        <f t="shared" si="4"/>
        <v>#DIV/0!</v>
      </c>
      <c r="Q42" s="53" t="str">
        <f t="shared" si="5"/>
        <v/>
      </c>
      <c r="R42" s="5"/>
      <c r="S42" s="8"/>
    </row>
    <row r="43" spans="1:19" x14ac:dyDescent="0.3">
      <c r="A43" s="9"/>
      <c r="B43" s="5"/>
      <c r="C43" s="1">
        <v>30</v>
      </c>
      <c r="D43" s="22"/>
      <c r="E43" s="23"/>
      <c r="F43" s="23"/>
      <c r="G43" s="52">
        <v>1</v>
      </c>
      <c r="H43" s="22">
        <v>1</v>
      </c>
      <c r="I43" s="7"/>
      <c r="J43" s="91">
        <f t="shared" si="0"/>
        <v>0</v>
      </c>
      <c r="K43" s="19" t="str">
        <f t="shared" si="1"/>
        <v/>
      </c>
      <c r="L43" s="91">
        <f t="shared" si="2"/>
        <v>0</v>
      </c>
      <c r="M43" s="19" t="str">
        <f t="shared" si="3"/>
        <v/>
      </c>
      <c r="N43" s="7"/>
      <c r="O43" s="51"/>
      <c r="P43" s="91" t="e">
        <f t="shared" si="4"/>
        <v>#DIV/0!</v>
      </c>
      <c r="Q43" s="53" t="str">
        <f t="shared" si="5"/>
        <v/>
      </c>
      <c r="R43" s="5"/>
      <c r="S43" s="8"/>
    </row>
    <row r="44" spans="1:19" x14ac:dyDescent="0.3">
      <c r="A44" s="9"/>
      <c r="B44" s="5"/>
      <c r="C44" s="1">
        <v>31</v>
      </c>
      <c r="D44" s="22"/>
      <c r="E44" s="23"/>
      <c r="F44" s="23"/>
      <c r="G44" s="52">
        <v>1</v>
      </c>
      <c r="H44" s="22">
        <v>1</v>
      </c>
      <c r="I44" s="7"/>
      <c r="J44" s="91">
        <f t="shared" si="0"/>
        <v>0</v>
      </c>
      <c r="K44" s="19" t="str">
        <f t="shared" si="1"/>
        <v/>
      </c>
      <c r="L44" s="91">
        <f t="shared" si="2"/>
        <v>0</v>
      </c>
      <c r="M44" s="19" t="str">
        <f t="shared" si="3"/>
        <v/>
      </c>
      <c r="N44" s="7"/>
      <c r="O44" s="51"/>
      <c r="P44" s="91" t="e">
        <f t="shared" si="4"/>
        <v>#DIV/0!</v>
      </c>
      <c r="Q44" s="53" t="str">
        <f t="shared" si="5"/>
        <v/>
      </c>
      <c r="R44" s="5"/>
      <c r="S44" s="8"/>
    </row>
    <row r="45" spans="1:19" x14ac:dyDescent="0.3">
      <c r="A45" s="9"/>
      <c r="B45" s="5"/>
      <c r="C45" s="1">
        <v>32</v>
      </c>
      <c r="D45" s="22"/>
      <c r="E45" s="23"/>
      <c r="F45" s="23"/>
      <c r="G45" s="52">
        <v>1</v>
      </c>
      <c r="H45" s="22">
        <v>1</v>
      </c>
      <c r="I45" s="7"/>
      <c r="J45" s="91">
        <f t="shared" si="0"/>
        <v>0</v>
      </c>
      <c r="K45" s="19" t="str">
        <f t="shared" si="1"/>
        <v/>
      </c>
      <c r="L45" s="91">
        <f t="shared" si="2"/>
        <v>0</v>
      </c>
      <c r="M45" s="19" t="str">
        <f t="shared" si="3"/>
        <v/>
      </c>
      <c r="N45" s="7"/>
      <c r="O45" s="51"/>
      <c r="P45" s="91" t="e">
        <f t="shared" si="4"/>
        <v>#DIV/0!</v>
      </c>
      <c r="Q45" s="53" t="str">
        <f t="shared" si="5"/>
        <v/>
      </c>
      <c r="R45" s="5"/>
      <c r="S45" s="8"/>
    </row>
    <row r="46" spans="1:19" x14ac:dyDescent="0.3">
      <c r="A46" s="9"/>
      <c r="B46" s="5"/>
      <c r="C46" s="1">
        <v>33</v>
      </c>
      <c r="D46" s="22"/>
      <c r="E46" s="23"/>
      <c r="F46" s="23"/>
      <c r="G46" s="52">
        <v>1</v>
      </c>
      <c r="H46" s="22">
        <v>1</v>
      </c>
      <c r="I46" s="7"/>
      <c r="J46" s="91">
        <f t="shared" si="0"/>
        <v>0</v>
      </c>
      <c r="K46" s="19" t="str">
        <f t="shared" si="1"/>
        <v/>
      </c>
      <c r="L46" s="91">
        <f t="shared" si="2"/>
        <v>0</v>
      </c>
      <c r="M46" s="19" t="str">
        <f t="shared" si="3"/>
        <v/>
      </c>
      <c r="N46" s="7"/>
      <c r="O46" s="51"/>
      <c r="P46" s="91" t="e">
        <f t="shared" si="4"/>
        <v>#DIV/0!</v>
      </c>
      <c r="Q46" s="53" t="str">
        <f t="shared" si="5"/>
        <v/>
      </c>
      <c r="R46" s="5"/>
      <c r="S46" s="8"/>
    </row>
    <row r="47" spans="1:19" x14ac:dyDescent="0.3">
      <c r="A47" s="9"/>
      <c r="B47" s="5"/>
      <c r="C47" s="1">
        <v>34</v>
      </c>
      <c r="D47" s="22"/>
      <c r="E47" s="23"/>
      <c r="F47" s="23"/>
      <c r="G47" s="52">
        <v>1</v>
      </c>
      <c r="H47" s="22">
        <v>1</v>
      </c>
      <c r="I47" s="7"/>
      <c r="J47" s="91">
        <f t="shared" si="0"/>
        <v>0</v>
      </c>
      <c r="K47" s="19" t="str">
        <f t="shared" si="1"/>
        <v/>
      </c>
      <c r="L47" s="91">
        <f t="shared" si="2"/>
        <v>0</v>
      </c>
      <c r="M47" s="19" t="str">
        <f t="shared" si="3"/>
        <v/>
      </c>
      <c r="N47" s="7"/>
      <c r="O47" s="51"/>
      <c r="P47" s="91" t="e">
        <f t="shared" si="4"/>
        <v>#DIV/0!</v>
      </c>
      <c r="Q47" s="53" t="str">
        <f t="shared" si="5"/>
        <v/>
      </c>
      <c r="R47" s="5"/>
      <c r="S47" s="8"/>
    </row>
    <row r="48" spans="1:19" x14ac:dyDescent="0.3">
      <c r="A48" s="9"/>
      <c r="B48" s="5"/>
      <c r="C48" s="1">
        <v>35</v>
      </c>
      <c r="D48" s="22"/>
      <c r="E48" s="23"/>
      <c r="F48" s="23"/>
      <c r="G48" s="52">
        <v>1</v>
      </c>
      <c r="H48" s="22">
        <v>1</v>
      </c>
      <c r="I48" s="7"/>
      <c r="J48" s="91">
        <f t="shared" si="0"/>
        <v>0</v>
      </c>
      <c r="K48" s="19" t="str">
        <f t="shared" si="1"/>
        <v/>
      </c>
      <c r="L48" s="91">
        <f t="shared" si="2"/>
        <v>0</v>
      </c>
      <c r="M48" s="19" t="str">
        <f t="shared" si="3"/>
        <v/>
      </c>
      <c r="N48" s="7"/>
      <c r="O48" s="51"/>
      <c r="P48" s="91" t="e">
        <f t="shared" si="4"/>
        <v>#DIV/0!</v>
      </c>
      <c r="Q48" s="53" t="str">
        <f t="shared" si="5"/>
        <v/>
      </c>
      <c r="R48" s="5"/>
      <c r="S48" s="8"/>
    </row>
    <row r="49" spans="1:19" x14ac:dyDescent="0.3">
      <c r="A49" s="9"/>
      <c r="B49" s="5"/>
      <c r="C49" s="1">
        <v>36</v>
      </c>
      <c r="D49" s="22"/>
      <c r="E49" s="23"/>
      <c r="F49" s="23"/>
      <c r="G49" s="52">
        <v>1</v>
      </c>
      <c r="H49" s="22">
        <v>1</v>
      </c>
      <c r="I49" s="7"/>
      <c r="J49" s="91">
        <f t="shared" si="0"/>
        <v>0</v>
      </c>
      <c r="K49" s="19" t="str">
        <f t="shared" si="1"/>
        <v/>
      </c>
      <c r="L49" s="91">
        <f t="shared" si="2"/>
        <v>0</v>
      </c>
      <c r="M49" s="19" t="str">
        <f t="shared" si="3"/>
        <v/>
      </c>
      <c r="N49" s="7"/>
      <c r="O49" s="51"/>
      <c r="P49" s="91" t="e">
        <f t="shared" si="4"/>
        <v>#DIV/0!</v>
      </c>
      <c r="Q49" s="53" t="str">
        <f t="shared" si="5"/>
        <v/>
      </c>
      <c r="R49" s="5"/>
      <c r="S49" s="8"/>
    </row>
    <row r="50" spans="1:19" x14ac:dyDescent="0.3">
      <c r="A50" s="9"/>
      <c r="B50" s="5"/>
      <c r="C50" s="1">
        <v>37</v>
      </c>
      <c r="D50" s="22"/>
      <c r="E50" s="23"/>
      <c r="F50" s="23"/>
      <c r="G50" s="52">
        <v>1</v>
      </c>
      <c r="H50" s="22">
        <v>1</v>
      </c>
      <c r="I50" s="7"/>
      <c r="J50" s="91">
        <f t="shared" si="0"/>
        <v>0</v>
      </c>
      <c r="K50" s="19" t="str">
        <f t="shared" si="1"/>
        <v/>
      </c>
      <c r="L50" s="91">
        <f t="shared" si="2"/>
        <v>0</v>
      </c>
      <c r="M50" s="19" t="str">
        <f t="shared" si="3"/>
        <v/>
      </c>
      <c r="N50" s="7"/>
      <c r="O50" s="51"/>
      <c r="P50" s="91" t="e">
        <f t="shared" si="4"/>
        <v>#DIV/0!</v>
      </c>
      <c r="Q50" s="53" t="str">
        <f t="shared" si="5"/>
        <v/>
      </c>
      <c r="R50" s="5"/>
      <c r="S50" s="8"/>
    </row>
    <row r="51" spans="1:19" x14ac:dyDescent="0.3">
      <c r="A51" s="9"/>
      <c r="B51" s="5"/>
      <c r="C51" s="1">
        <v>38</v>
      </c>
      <c r="D51" s="22"/>
      <c r="E51" s="23"/>
      <c r="F51" s="23"/>
      <c r="G51" s="52">
        <v>1</v>
      </c>
      <c r="H51" s="22">
        <v>1</v>
      </c>
      <c r="I51" s="7"/>
      <c r="J51" s="91">
        <f t="shared" si="0"/>
        <v>0</v>
      </c>
      <c r="K51" s="19" t="str">
        <f t="shared" si="1"/>
        <v/>
      </c>
      <c r="L51" s="91">
        <f t="shared" si="2"/>
        <v>0</v>
      </c>
      <c r="M51" s="19" t="str">
        <f t="shared" si="3"/>
        <v/>
      </c>
      <c r="N51" s="7"/>
      <c r="O51" s="51"/>
      <c r="P51" s="91" t="e">
        <f t="shared" si="4"/>
        <v>#DIV/0!</v>
      </c>
      <c r="Q51" s="53" t="str">
        <f t="shared" si="5"/>
        <v/>
      </c>
      <c r="R51" s="5"/>
      <c r="S51" s="8"/>
    </row>
    <row r="52" spans="1:19" x14ac:dyDescent="0.3">
      <c r="A52" s="9"/>
      <c r="B52" s="5"/>
      <c r="C52" s="1">
        <v>39</v>
      </c>
      <c r="D52" s="22"/>
      <c r="E52" s="23"/>
      <c r="F52" s="23"/>
      <c r="G52" s="52">
        <v>1</v>
      </c>
      <c r="H52" s="22">
        <v>1</v>
      </c>
      <c r="I52" s="7"/>
      <c r="J52" s="91">
        <f t="shared" si="0"/>
        <v>0</v>
      </c>
      <c r="K52" s="19" t="str">
        <f t="shared" si="1"/>
        <v/>
      </c>
      <c r="L52" s="91">
        <f t="shared" si="2"/>
        <v>0</v>
      </c>
      <c r="M52" s="19" t="str">
        <f t="shared" si="3"/>
        <v/>
      </c>
      <c r="N52" s="7"/>
      <c r="O52" s="51"/>
      <c r="P52" s="91" t="e">
        <f t="shared" si="4"/>
        <v>#DIV/0!</v>
      </c>
      <c r="Q52" s="53" t="str">
        <f t="shared" si="5"/>
        <v/>
      </c>
      <c r="R52" s="5"/>
      <c r="S52" s="8"/>
    </row>
    <row r="53" spans="1:19" x14ac:dyDescent="0.3">
      <c r="A53" s="9"/>
      <c r="B53" s="5"/>
      <c r="C53" s="1">
        <v>40</v>
      </c>
      <c r="D53" s="22"/>
      <c r="E53" s="23"/>
      <c r="F53" s="23"/>
      <c r="G53" s="52">
        <v>1</v>
      </c>
      <c r="H53" s="22">
        <v>1</v>
      </c>
      <c r="I53" s="7"/>
      <c r="J53" s="91">
        <f t="shared" si="0"/>
        <v>0</v>
      </c>
      <c r="K53" s="19" t="str">
        <f t="shared" si="1"/>
        <v/>
      </c>
      <c r="L53" s="91">
        <f t="shared" si="2"/>
        <v>0</v>
      </c>
      <c r="M53" s="19" t="str">
        <f t="shared" si="3"/>
        <v/>
      </c>
      <c r="N53" s="7"/>
      <c r="O53" s="51"/>
      <c r="P53" s="91" t="e">
        <f t="shared" si="4"/>
        <v>#DIV/0!</v>
      </c>
      <c r="Q53" s="53" t="str">
        <f t="shared" si="5"/>
        <v/>
      </c>
      <c r="R53" s="5"/>
      <c r="S53" s="8"/>
    </row>
    <row r="54" spans="1:19" x14ac:dyDescent="0.3">
      <c r="A54" s="9"/>
      <c r="B54" s="5"/>
      <c r="C54" s="5"/>
      <c r="D54" s="48"/>
      <c r="E54" s="49"/>
      <c r="F54" s="49"/>
      <c r="G54" s="49"/>
      <c r="H54" s="49"/>
      <c r="I54" s="5"/>
      <c r="J54" s="5"/>
      <c r="K54" s="36"/>
      <c r="L54" s="36"/>
      <c r="M54" s="36"/>
      <c r="N54" s="5"/>
      <c r="O54" s="49"/>
      <c r="P54" s="5"/>
      <c r="Q54" s="36"/>
      <c r="R54" s="5"/>
      <c r="S54" s="8"/>
    </row>
    <row r="55" spans="1:19" x14ac:dyDescent="0.3">
      <c r="A55" s="9"/>
      <c r="B55" s="5"/>
      <c r="C55" s="5"/>
      <c r="D55" s="48"/>
      <c r="E55" s="49"/>
      <c r="F55" s="49"/>
      <c r="G55" s="49"/>
      <c r="H55" s="49"/>
      <c r="I55" s="5"/>
      <c r="J55" s="5"/>
      <c r="K55" s="36"/>
      <c r="L55" s="36"/>
      <c r="M55" s="36"/>
      <c r="N55" s="5"/>
      <c r="O55" s="49"/>
      <c r="P55" s="5"/>
      <c r="Q55" s="36"/>
      <c r="R55" s="5"/>
      <c r="S55" s="8"/>
    </row>
    <row r="56" spans="1:19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8"/>
    </row>
    <row r="57" spans="1:19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54:H55 O54:O55 G10" xr:uid="{00000000-0002-0000-0100-000000000000}">
      <formula1>0</formula1>
      <formula2>100</formula2>
    </dataValidation>
    <dataValidation type="decimal" allowBlank="1" showErrorMessage="1" error="Please enter numeric values only." sqref="E54:F55" xr:uid="{00000000-0002-0000-0100-000001000000}">
      <formula1>0</formula1>
      <formula2>100</formula2>
    </dataValidation>
    <dataValidation type="decimal" allowBlank="1" showErrorMessage="1" error="Enter numeric values only" sqref="O14:O53 E8:F10 E14:H53" xr:uid="{00000000-0002-0000-0100-000002000000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2004-11-03T13:21:48Z</cp:lastPrinted>
  <dcterms:created xsi:type="dcterms:W3CDTF">2004-10-05T18:50:23Z</dcterms:created>
  <dcterms:modified xsi:type="dcterms:W3CDTF">2019-09-16T08:28:47Z</dcterms:modified>
</cp:coreProperties>
</file>