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CellG5\"/>
    </mc:Choice>
  </mc:AlternateContent>
  <xr:revisionPtr revIDLastSave="0" documentId="13_ncr:48009_{B2901347-D34C-4960-B2F8-7766A52AA959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MegaCalc!$R$12:$R$52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MegaCalc!$Q$12:$Q$52</definedName>
    <definedName name="Incubation_time_min">MegaCalc!$K$12:$K$52</definedName>
    <definedName name="Instructions">Instructions!$A$2</definedName>
    <definedName name="_xlnm.Print_Area" localSheetId="0">Instructions!$B$2:$Q$40</definedName>
    <definedName name="_xlnm.Print_Area" localSheetId="1">MegaCalc!$B$2:$T$52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MegaCalc!$P$12:$P$52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5" i="1" l="1"/>
  <c r="R25" i="1"/>
  <c r="M41" i="1"/>
  <c r="R41" i="1"/>
  <c r="G8" i="1"/>
  <c r="H8" i="1"/>
  <c r="H47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4" i="1"/>
  <c r="S14" i="1"/>
  <c r="N15" i="1"/>
  <c r="S15" i="1"/>
  <c r="N16" i="1"/>
  <c r="S16" i="1"/>
  <c r="N17" i="1"/>
  <c r="S17" i="1"/>
  <c r="N18" i="1"/>
  <c r="S18" i="1"/>
  <c r="N19" i="1"/>
  <c r="S19" i="1"/>
  <c r="N20" i="1"/>
  <c r="S20" i="1"/>
  <c r="N21" i="1"/>
  <c r="S21" i="1"/>
  <c r="N22" i="1"/>
  <c r="S22" i="1"/>
  <c r="N24" i="1"/>
  <c r="S24" i="1"/>
  <c r="N25" i="1"/>
  <c r="S25" i="1"/>
  <c r="N26" i="1"/>
  <c r="S26" i="1"/>
  <c r="N27" i="1"/>
  <c r="S27" i="1"/>
  <c r="N28" i="1"/>
  <c r="S28" i="1"/>
  <c r="N29" i="1"/>
  <c r="S29" i="1"/>
  <c r="N30" i="1"/>
  <c r="S30" i="1"/>
  <c r="N31" i="1"/>
  <c r="S31" i="1"/>
  <c r="N32" i="1"/>
  <c r="S32" i="1"/>
  <c r="N33" i="1"/>
  <c r="S33" i="1"/>
  <c r="N34" i="1"/>
  <c r="S34" i="1"/>
  <c r="N35" i="1"/>
  <c r="S35" i="1"/>
  <c r="N36" i="1"/>
  <c r="S36" i="1"/>
  <c r="N37" i="1"/>
  <c r="S37" i="1"/>
  <c r="N38" i="1"/>
  <c r="S38" i="1"/>
  <c r="N39" i="1"/>
  <c r="S39" i="1"/>
  <c r="N40" i="1"/>
  <c r="S40" i="1"/>
  <c r="N41" i="1"/>
  <c r="S41" i="1"/>
  <c r="N42" i="1"/>
  <c r="S42" i="1"/>
  <c r="N43" i="1"/>
  <c r="S43" i="1"/>
  <c r="N44" i="1"/>
  <c r="S44" i="1"/>
  <c r="N45" i="1"/>
  <c r="S45" i="1"/>
  <c r="N46" i="1"/>
  <c r="S46" i="1"/>
  <c r="N47" i="1"/>
  <c r="S47" i="1"/>
  <c r="H48" i="1"/>
  <c r="N48" i="1"/>
  <c r="S48" i="1"/>
  <c r="H49" i="1"/>
  <c r="N49" i="1"/>
  <c r="S49" i="1"/>
  <c r="H50" i="1"/>
  <c r="N50" i="1"/>
  <c r="S50" i="1"/>
  <c r="H51" i="1"/>
  <c r="N51" i="1"/>
  <c r="S51" i="1"/>
  <c r="H52" i="1"/>
  <c r="N52" i="1"/>
  <c r="S52" i="1"/>
  <c r="G52" i="1"/>
  <c r="M52" i="1"/>
  <c r="R52" i="1"/>
  <c r="G13" i="1"/>
  <c r="H13" i="1"/>
  <c r="G38" i="1"/>
  <c r="M38" i="1"/>
  <c r="R38" i="1"/>
  <c r="G36" i="1"/>
  <c r="M36" i="1"/>
  <c r="R36" i="1"/>
  <c r="G24" i="1"/>
  <c r="M24" i="1"/>
  <c r="R24" i="1"/>
  <c r="G47" i="1"/>
  <c r="M47" i="1"/>
  <c r="R47" i="1"/>
  <c r="G35" i="1"/>
  <c r="M35" i="1"/>
  <c r="R35" i="1"/>
  <c r="G19" i="1"/>
  <c r="M19" i="1"/>
  <c r="R19" i="1"/>
  <c r="G49" i="1"/>
  <c r="M49" i="1"/>
  <c r="R49" i="1"/>
  <c r="G48" i="1"/>
  <c r="M48" i="1"/>
  <c r="R48" i="1"/>
  <c r="G32" i="1"/>
  <c r="M32" i="1"/>
  <c r="R32" i="1"/>
  <c r="G20" i="1"/>
  <c r="M20" i="1"/>
  <c r="R20" i="1"/>
  <c r="G43" i="1"/>
  <c r="M43" i="1"/>
  <c r="R43" i="1"/>
  <c r="G31" i="1"/>
  <c r="M31" i="1"/>
  <c r="R31" i="1"/>
  <c r="G15" i="1"/>
  <c r="M15" i="1"/>
  <c r="R15" i="1"/>
  <c r="G50" i="1"/>
  <c r="M50" i="1"/>
  <c r="R50" i="1"/>
  <c r="G44" i="1"/>
  <c r="M44" i="1"/>
  <c r="R44" i="1"/>
  <c r="G16" i="1"/>
  <c r="M16" i="1"/>
  <c r="R16" i="1"/>
  <c r="G39" i="1"/>
  <c r="M39" i="1"/>
  <c r="R39" i="1"/>
  <c r="G27" i="1"/>
  <c r="M27" i="1"/>
  <c r="R27" i="1"/>
  <c r="G34" i="1"/>
  <c r="M34" i="1"/>
  <c r="R34" i="1"/>
  <c r="G40" i="1"/>
  <c r="M40" i="1"/>
  <c r="R40" i="1"/>
  <c r="G28" i="1"/>
  <c r="M28" i="1"/>
  <c r="R28" i="1"/>
  <c r="G51" i="1"/>
  <c r="M51" i="1"/>
  <c r="R51" i="1"/>
  <c r="G23" i="1"/>
  <c r="M23" i="1"/>
  <c r="R23" i="1"/>
  <c r="G45" i="1"/>
  <c r="M45" i="1"/>
  <c r="R45" i="1"/>
  <c r="G33" i="1"/>
  <c r="M33" i="1"/>
  <c r="R33" i="1"/>
  <c r="G18" i="1"/>
  <c r="M18" i="1"/>
  <c r="R18" i="1"/>
  <c r="G29" i="1"/>
  <c r="M29" i="1"/>
  <c r="R29" i="1"/>
  <c r="G14" i="1"/>
  <c r="M14" i="1"/>
  <c r="R14" i="1"/>
  <c r="G22" i="1"/>
  <c r="M22" i="1"/>
  <c r="R22" i="1"/>
  <c r="G42" i="1"/>
  <c r="M42" i="1"/>
  <c r="R42" i="1"/>
  <c r="G37" i="1"/>
  <c r="M37" i="1"/>
  <c r="R37" i="1"/>
  <c r="G26" i="1"/>
  <c r="M26" i="1"/>
  <c r="R26" i="1"/>
  <c r="G21" i="1"/>
  <c r="M21" i="1"/>
  <c r="R21" i="1"/>
  <c r="G46" i="1"/>
  <c r="M46" i="1"/>
  <c r="R46" i="1"/>
  <c r="G41" i="1"/>
  <c r="G30" i="1"/>
  <c r="M30" i="1"/>
  <c r="R30" i="1"/>
  <c r="G25" i="1"/>
  <c r="G17" i="1"/>
  <c r="M17" i="1"/>
  <c r="R17" i="1"/>
  <c r="H23" i="1"/>
  <c r="N23" i="1"/>
  <c r="S23" i="1"/>
  <c r="M13" i="1"/>
  <c r="R13" i="1"/>
  <c r="S13" i="1"/>
  <c r="N13" i="1"/>
</calcChain>
</file>

<file path=xl/sharedStrings.xml><?xml version="1.0" encoding="utf-8"?>
<sst xmlns="http://schemas.openxmlformats.org/spreadsheetml/2006/main" count="66" uniqueCount="41">
  <si>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</si>
  <si>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</si>
  <si>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</si>
  <si>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</si>
  <si>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</si>
  <si>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</si>
  <si>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</si>
  <si>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</si>
  <si>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</si>
  <si>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</si>
  <si>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</si>
  <si>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</si>
  <si>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</si>
  <si>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</si>
  <si>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</si>
  <si>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</si>
  <si>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</si>
  <si>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</si>
  <si>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</si>
  <si>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</si>
  <si>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</si>
  <si>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</si>
  <si>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</si>
  <si>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</si>
  <si>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</si>
  <si>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</si>
  <si>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</si>
  <si>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</si>
  <si>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</si>
  <si>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</si>
  <si>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</si>
  <si>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</si>
  <si>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</si>
  <si>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Cellulase (Units/L)</t>
  </si>
  <si>
    <t>Cellulase (Units/g)</t>
  </si>
  <si>
    <t>Cellulase (Units/mL)</t>
  </si>
  <si>
    <t>Solid samples</t>
  </si>
  <si>
    <t>Cellulase(Units/mL)</t>
  </si>
  <si>
    <t>Megazyme Knowledge Base</t>
  </si>
  <si>
    <t>Customer Support</t>
  </si>
  <si>
    <t>K-CellG5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</si>
</sst>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000"/>
    <numFmt numFmtId="186" formatCode="0.000"/>
    <numFmt numFmtId="188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u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9" xfId="0" applyNumberFormat="1" applyFont="1" applyFill="1" applyBorder="1" applyAlignment="1" applyProtection="1">
      <alignment horizontal="left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23" fillId="2" borderId="0" xfId="1" applyFont="1" applyFill="1" applyAlignment="1" applyProtection="1"/>
    <xf numFmtId="186" fontId="1" fillId="2" borderId="1" xfId="0" applyNumberFormat="1" applyFont="1" applyFill="1" applyBorder="1" applyProtection="1"/>
    <xf numFmtId="188" fontId="2" fillId="2" borderId="0" xfId="0" applyNumberFormat="1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188" fontId="2" fillId="2" borderId="0" xfId="0" applyNumberFormat="1" applyFont="1" applyFill="1" applyBorder="1" applyAlignment="1">
      <alignment horizontal="center" vertical="top" wrapText="1"/>
    </xf>
    <xf numFmtId="186" fontId="1" fillId="2" borderId="0" xfId="0" applyNumberFormat="1" applyFont="1" applyFill="1" applyBorder="1" applyProtection="1"/>
    <xf numFmtId="188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91C0404-2615-4E3B-B238-FA4B145A48E8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20</xdr:row>
      <xdr:rowOff>57150</xdr:rowOff>
    </xdr:from>
    <xdr:to>
      <xdr:col>16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B642F655-C78E-4141-8C85-85E80D4E8626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22</xdr:row>
      <xdr:rowOff>9525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A27A6F8B-71D7-4059-A7E2-29099540F80D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7</xdr:row>
      <xdr:rowOff>47625</xdr:rowOff>
    </xdr:from>
    <xdr:to>
      <xdr:col>16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AD3CC-A0E7-4520-ACD8-EDA04F439957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404" name="Line 38">
          <a:extLst>
            <a:ext uri="{FF2B5EF4-FFF2-40B4-BE49-F238E27FC236}">
              <a16:creationId xmlns:a16="http://schemas.microsoft.com/office/drawing/2014/main" id="{2BE39FA5-D3B3-465E-9EE8-651AD0DA9F3D}"/>
            </a:ext>
          </a:extLst>
        </xdr:cNvPr>
        <xdr:cNvSpPr>
          <a:spLocks noChangeShapeType="1"/>
        </xdr:cNvSpPr>
      </xdr:nvSpPr>
      <xdr:spPr bwMode="auto">
        <a:xfrm>
          <a:off x="8743950" y="23145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405" name="Line 39">
          <a:extLst>
            <a:ext uri="{FF2B5EF4-FFF2-40B4-BE49-F238E27FC236}">
              <a16:creationId xmlns:a16="http://schemas.microsoft.com/office/drawing/2014/main" id="{5BB4B700-138E-4BC3-A283-992BD4A470E7}"/>
            </a:ext>
          </a:extLst>
        </xdr:cNvPr>
        <xdr:cNvSpPr>
          <a:spLocks noChangeShapeType="1"/>
        </xdr:cNvSpPr>
      </xdr:nvSpPr>
      <xdr:spPr bwMode="auto">
        <a:xfrm flipH="1">
          <a:off x="8743950" y="23145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406" name="Line 40">
          <a:extLst>
            <a:ext uri="{FF2B5EF4-FFF2-40B4-BE49-F238E27FC236}">
              <a16:creationId xmlns:a16="http://schemas.microsoft.com/office/drawing/2014/main" id="{65972806-D3C8-4F4F-959C-9C8A282429A7}"/>
            </a:ext>
          </a:extLst>
        </xdr:cNvPr>
        <xdr:cNvSpPr>
          <a:spLocks noChangeShapeType="1"/>
        </xdr:cNvSpPr>
      </xdr:nvSpPr>
      <xdr:spPr bwMode="auto">
        <a:xfrm flipH="1">
          <a:off x="8743950" y="23145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133350</xdr:colOff>
      <xdr:row>5</xdr:row>
      <xdr:rowOff>161925</xdr:rowOff>
    </xdr:from>
    <xdr:to>
      <xdr:col>15</xdr:col>
      <xdr:colOff>66675</xdr:colOff>
      <xdr:row>6</xdr:row>
      <xdr:rowOff>200025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548970-B43E-4523-8464-7469759A34C8}"/>
            </a:ext>
          </a:extLst>
        </xdr:cNvPr>
        <xdr:cNvSpPr txBox="1">
          <a:spLocks noChangeArrowheads="1"/>
        </xdr:cNvSpPr>
      </xdr:nvSpPr>
      <xdr:spPr bwMode="auto">
        <a:xfrm>
          <a:off x="6810375" y="134302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9525</xdr:colOff>
      <xdr:row>7</xdr:row>
      <xdr:rowOff>609600</xdr:rowOff>
    </xdr:from>
    <xdr:to>
      <xdr:col>4</xdr:col>
      <xdr:colOff>66675</xdr:colOff>
      <xdr:row>8</xdr:row>
      <xdr:rowOff>95250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D9B28D-38A4-40EF-95A8-286B3838CF6A}"/>
            </a:ext>
          </a:extLst>
        </xdr:cNvPr>
        <xdr:cNvSpPr txBox="1">
          <a:spLocks noChangeArrowheads="1"/>
        </xdr:cNvSpPr>
      </xdr:nvSpPr>
      <xdr:spPr bwMode="auto">
        <a:xfrm>
          <a:off x="152400" y="2819400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B1A87A-9354-48AA-8A8B-11FC07657309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14</xdr:col>
      <xdr:colOff>419100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BBB16370-1C58-4035-95DB-B321307F53E5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22</xdr:row>
      <xdr:rowOff>38099</xdr:rowOff>
    </xdr:from>
    <xdr:to>
      <xdr:col>6</xdr:col>
      <xdr:colOff>68287</xdr:colOff>
      <xdr:row>28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D0DD48AC-3EA1-475C-90AE-55CE50F9E418}"/>
            </a:ext>
          </a:extLst>
        </xdr:cNvPr>
        <xdr:cNvSpPr>
          <a:spLocks noChangeArrowheads="1"/>
        </xdr:cNvSpPr>
      </xdr:nvSpPr>
      <xdr:spPr bwMode="auto">
        <a:xfrm>
          <a:off x="214312" y="6819899"/>
          <a:ext cx="2340000" cy="11049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133350</xdr:colOff>
      <xdr:row>6</xdr:row>
      <xdr:rowOff>219075</xdr:rowOff>
    </xdr:from>
    <xdr:to>
      <xdr:col>14</xdr:col>
      <xdr:colOff>476250</xdr:colOff>
      <xdr:row>6</xdr:row>
      <xdr:rowOff>504825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5C931-A0F7-40FC-9963-923FB4AFADCA}"/>
            </a:ext>
          </a:extLst>
        </xdr:cNvPr>
        <xdr:cNvSpPr txBox="1">
          <a:spLocks noChangeArrowheads="1"/>
        </xdr:cNvSpPr>
      </xdr:nvSpPr>
      <xdr:spPr bwMode="auto">
        <a:xfrm>
          <a:off x="6810375" y="157162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2</xdr:col>
      <xdr:colOff>71437</xdr:colOff>
      <xdr:row>31</xdr:row>
      <xdr:rowOff>533400</xdr:rowOff>
    </xdr:from>
    <xdr:to>
      <xdr:col>6</xdr:col>
      <xdr:colOff>68287</xdr:colOff>
      <xdr:row>31</xdr:row>
      <xdr:rowOff>1238250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01DACE48-CD75-443D-8805-368B8F3065EE}"/>
            </a:ext>
          </a:extLst>
        </xdr:cNvPr>
        <xdr:cNvSpPr>
          <a:spLocks noChangeArrowheads="1"/>
        </xdr:cNvSpPr>
      </xdr:nvSpPr>
      <xdr:spPr bwMode="auto">
        <a:xfrm>
          <a:off x="214312" y="9029700"/>
          <a:ext cx="23400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3.2 mL, enter the volume.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29</xdr:row>
      <xdr:rowOff>38100</xdr:rowOff>
    </xdr:from>
    <xdr:to>
      <xdr:col>6</xdr:col>
      <xdr:colOff>68287</xdr:colOff>
      <xdr:row>31</xdr:row>
      <xdr:rowOff>304800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BD1AFEDD-C850-4D2D-A776-DCF0A8697300}"/>
            </a:ext>
          </a:extLst>
        </xdr:cNvPr>
        <xdr:cNvSpPr>
          <a:spLocks noChangeArrowheads="1"/>
        </xdr:cNvSpPr>
      </xdr:nvSpPr>
      <xdr:spPr bwMode="auto">
        <a:xfrm>
          <a:off x="214312" y="8153400"/>
          <a:ext cx="23400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12415" name="AutoShape 101">
          <a:extLst>
            <a:ext uri="{FF2B5EF4-FFF2-40B4-BE49-F238E27FC236}">
              <a16:creationId xmlns:a16="http://schemas.microsoft.com/office/drawing/2014/main" id="{FEC945AA-E8E0-4E4F-81A6-FA37BFE33623}"/>
            </a:ext>
          </a:extLst>
        </xdr:cNvPr>
        <xdr:cNvSpPr>
          <a:spLocks noChangeArrowheads="1"/>
        </xdr:cNvSpPr>
      </xdr:nvSpPr>
      <xdr:spPr bwMode="auto">
        <a:xfrm>
          <a:off x="2571750" y="4876800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176212</xdr:colOff>
      <xdr:row>28</xdr:row>
      <xdr:rowOff>123825</xdr:rowOff>
    </xdr:from>
    <xdr:to>
      <xdr:col>10</xdr:col>
      <xdr:colOff>506437</xdr:colOff>
      <xdr:row>31</xdr:row>
      <xdr:rowOff>228600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0278946D-0D90-4997-88AC-B4BCDAEE8065}"/>
            </a:ext>
          </a:extLst>
        </xdr:cNvPr>
        <xdr:cNvSpPr>
          <a:spLocks noChangeArrowheads="1"/>
        </xdr:cNvSpPr>
      </xdr:nvSpPr>
      <xdr:spPr bwMode="auto">
        <a:xfrm>
          <a:off x="3414712" y="8048625"/>
          <a:ext cx="23400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12417" name="AutoShape 107">
          <a:extLst>
            <a:ext uri="{FF2B5EF4-FFF2-40B4-BE49-F238E27FC236}">
              <a16:creationId xmlns:a16="http://schemas.microsoft.com/office/drawing/2014/main" id="{4F74F7FD-1E57-4C3B-AC70-991371A7BA48}"/>
            </a:ext>
          </a:extLst>
        </xdr:cNvPr>
        <xdr:cNvSpPr>
          <a:spLocks noChangeArrowheads="1"/>
        </xdr:cNvSpPr>
      </xdr:nvSpPr>
      <xdr:spPr bwMode="auto">
        <a:xfrm>
          <a:off x="2571750" y="6496050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309562</xdr:colOff>
      <xdr:row>30</xdr:row>
      <xdr:rowOff>95249</xdr:rowOff>
    </xdr:from>
    <xdr:to>
      <xdr:col>15</xdr:col>
      <xdr:colOff>563587</xdr:colOff>
      <xdr:row>31</xdr:row>
      <xdr:rowOff>904874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C6016F5C-42BD-4E6D-872A-D343DA7D1F54}"/>
            </a:ext>
          </a:extLst>
        </xdr:cNvPr>
        <xdr:cNvSpPr>
          <a:spLocks noChangeArrowheads="1"/>
        </xdr:cNvSpPr>
      </xdr:nvSpPr>
      <xdr:spPr bwMode="auto">
        <a:xfrm>
          <a:off x="6215062" y="8572499"/>
          <a:ext cx="23400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Liquid samples are diluted 50-fold in the standard assay procedure. If a dilution other than 50 is used enter the new value.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enter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GB"/>
        </a:p>
      </xdr:txBody>
    </xdr:sp>
    <xdr:clientData/>
  </xdr:twoCellAnchor>
  <xdr:twoCellAnchor editAs="oneCell">
    <xdr:from>
      <xdr:col>11</xdr:col>
      <xdr:colOff>314325</xdr:colOff>
      <xdr:row>22</xdr:row>
      <xdr:rowOff>38099</xdr:rowOff>
    </xdr:from>
    <xdr:to>
      <xdr:col>15</xdr:col>
      <xdr:colOff>568350</xdr:colOff>
      <xdr:row>29</xdr:row>
      <xdr:rowOff>123825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9CE73B98-FBFF-4681-B884-8FF1CDF633D3}"/>
            </a:ext>
          </a:extLst>
        </xdr:cNvPr>
        <xdr:cNvSpPr>
          <a:spLocks noChangeArrowheads="1"/>
        </xdr:cNvSpPr>
      </xdr:nvSpPr>
      <xdr:spPr bwMode="auto">
        <a:xfrm>
          <a:off x="6219825" y="6991349"/>
          <a:ext cx="2340000" cy="141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only: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enter the weight of sample (grams) and total extract volume (mL). If the extract  weight or volume is other than 1.0 g or 50 mL, respectively, enter the new values.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123825</xdr:rowOff>
    </xdr:to>
    <xdr:cxnSp macro="">
      <xdr:nvCxnSpPr>
        <xdr:cNvPr id="12420" name="Straight Arrow Connector 2">
          <a:extLst>
            <a:ext uri="{FF2B5EF4-FFF2-40B4-BE49-F238E27FC236}">
              <a16:creationId xmlns:a16="http://schemas.microsoft.com/office/drawing/2014/main" id="{B57392B7-2968-4DBF-823D-9519A26FFC97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381500"/>
          <a:ext cx="952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</xdr:row>
      <xdr:rowOff>304800</xdr:rowOff>
    </xdr:from>
    <xdr:to>
      <xdr:col>8</xdr:col>
      <xdr:colOff>9525</xdr:colOff>
      <xdr:row>16</xdr:row>
      <xdr:rowOff>66675</xdr:rowOff>
    </xdr:to>
    <xdr:cxnSp macro="">
      <xdr:nvCxnSpPr>
        <xdr:cNvPr id="12421" name="Straight Arrow Connector 38">
          <a:extLst>
            <a:ext uri="{FF2B5EF4-FFF2-40B4-BE49-F238E27FC236}">
              <a16:creationId xmlns:a16="http://schemas.microsoft.com/office/drawing/2014/main" id="{7E2DEB1C-A3B9-4F73-A8AD-02E53418A13F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76425" y="4448175"/>
          <a:ext cx="2028825" cy="704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171450</xdr:colOff>
      <xdr:row>20</xdr:row>
      <xdr:rowOff>66675</xdr:rowOff>
    </xdr:from>
    <xdr:to>
      <xdr:col>5</xdr:col>
      <xdr:colOff>57150</xdr:colOff>
      <xdr:row>22</xdr:row>
      <xdr:rowOff>38100</xdr:rowOff>
    </xdr:to>
    <xdr:cxnSp macro="">
      <xdr:nvCxnSpPr>
        <xdr:cNvPr id="12422" name="Straight Arrow Connector 41">
          <a:extLst>
            <a:ext uri="{FF2B5EF4-FFF2-40B4-BE49-F238E27FC236}">
              <a16:creationId xmlns:a16="http://schemas.microsoft.com/office/drawing/2014/main" id="{C5C8F8BC-36EB-4DEE-A4CF-2A500AC0C862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381125" y="6943725"/>
          <a:ext cx="542925" cy="361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76200</xdr:rowOff>
    </xdr:from>
    <xdr:to>
      <xdr:col>7</xdr:col>
      <xdr:colOff>342900</xdr:colOff>
      <xdr:row>30</xdr:row>
      <xdr:rowOff>171450</xdr:rowOff>
    </xdr:to>
    <xdr:cxnSp macro="">
      <xdr:nvCxnSpPr>
        <xdr:cNvPr id="12423" name="Straight Arrow Connector 44">
          <a:extLst>
            <a:ext uri="{FF2B5EF4-FFF2-40B4-BE49-F238E27FC236}">
              <a16:creationId xmlns:a16="http://schemas.microsoft.com/office/drawing/2014/main" id="{1B84DFF1-6396-4DA7-97DA-D8B6FF05DD44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52700" y="6953250"/>
          <a:ext cx="1028700" cy="20097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104775</xdr:rowOff>
    </xdr:from>
    <xdr:to>
      <xdr:col>8</xdr:col>
      <xdr:colOff>400050</xdr:colOff>
      <xdr:row>31</xdr:row>
      <xdr:rowOff>885825</xdr:rowOff>
    </xdr:to>
    <xdr:cxnSp macro="">
      <xdr:nvCxnSpPr>
        <xdr:cNvPr id="12424" name="Straight Arrow Connector 56">
          <a:extLst>
            <a:ext uri="{FF2B5EF4-FFF2-40B4-BE49-F238E27FC236}">
              <a16:creationId xmlns:a16="http://schemas.microsoft.com/office/drawing/2014/main" id="{A944E92D-BE8F-44BF-8852-A82CAE6F8E7C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52700" y="6981825"/>
          <a:ext cx="1743075" cy="2886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28575</xdr:colOff>
      <xdr:row>20</xdr:row>
      <xdr:rowOff>95250</xdr:rowOff>
    </xdr:from>
    <xdr:to>
      <xdr:col>9</xdr:col>
      <xdr:colOff>438150</xdr:colOff>
      <xdr:row>28</xdr:row>
      <xdr:rowOff>123825</xdr:rowOff>
    </xdr:to>
    <xdr:cxnSp macro="">
      <xdr:nvCxnSpPr>
        <xdr:cNvPr id="12425" name="Straight Arrow Connector 61">
          <a:extLst>
            <a:ext uri="{FF2B5EF4-FFF2-40B4-BE49-F238E27FC236}">
              <a16:creationId xmlns:a16="http://schemas.microsoft.com/office/drawing/2014/main" id="{21FF6136-2C83-4998-8767-0325B997ADF0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581525" y="6972300"/>
          <a:ext cx="409575" cy="1562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390525</xdr:colOff>
      <xdr:row>20</xdr:row>
      <xdr:rowOff>85725</xdr:rowOff>
    </xdr:from>
    <xdr:to>
      <xdr:col>11</xdr:col>
      <xdr:colOff>304800</xdr:colOff>
      <xdr:row>31</xdr:row>
      <xdr:rowOff>400050</xdr:rowOff>
    </xdr:to>
    <xdr:cxnSp macro="">
      <xdr:nvCxnSpPr>
        <xdr:cNvPr id="12426" name="Straight Arrow Connector 64">
          <a:extLst>
            <a:ext uri="{FF2B5EF4-FFF2-40B4-BE49-F238E27FC236}">
              <a16:creationId xmlns:a16="http://schemas.microsoft.com/office/drawing/2014/main" id="{5942F5A1-1C06-4A4C-88C9-F217361D6196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5638800" y="6962775"/>
          <a:ext cx="571500" cy="2419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323850</xdr:colOff>
      <xdr:row>20</xdr:row>
      <xdr:rowOff>123825</xdr:rowOff>
    </xdr:from>
    <xdr:to>
      <xdr:col>14</xdr:col>
      <xdr:colOff>57150</xdr:colOff>
      <xdr:row>22</xdr:row>
      <xdr:rowOff>38100</xdr:rowOff>
    </xdr:to>
    <xdr:cxnSp macro="">
      <xdr:nvCxnSpPr>
        <xdr:cNvPr id="12427" name="Straight Arrow Connector 67">
          <a:extLst>
            <a:ext uri="{FF2B5EF4-FFF2-40B4-BE49-F238E27FC236}">
              <a16:creationId xmlns:a16="http://schemas.microsoft.com/office/drawing/2014/main" id="{67402D47-2D68-49DB-B321-705D11A92D2D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000875" y="7000875"/>
          <a:ext cx="390525" cy="3048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57150</xdr:colOff>
      <xdr:row>20</xdr:row>
      <xdr:rowOff>85725</xdr:rowOff>
    </xdr:from>
    <xdr:to>
      <xdr:col>14</xdr:col>
      <xdr:colOff>371475</xdr:colOff>
      <xdr:row>22</xdr:row>
      <xdr:rowOff>38100</xdr:rowOff>
    </xdr:to>
    <xdr:cxnSp macro="">
      <xdr:nvCxnSpPr>
        <xdr:cNvPr id="12428" name="Straight Arrow Connector 91">
          <a:extLst>
            <a:ext uri="{FF2B5EF4-FFF2-40B4-BE49-F238E27FC236}">
              <a16:creationId xmlns:a16="http://schemas.microsoft.com/office/drawing/2014/main" id="{9A1E1209-BEB6-4CAC-A2BF-80EA7EBDFD56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V="1">
          <a:off x="7391400" y="6962775"/>
          <a:ext cx="31432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17</xdr:col>
      <xdr:colOff>0</xdr:colOff>
      <xdr:row>5</xdr:row>
      <xdr:rowOff>9525</xdr:rowOff>
    </xdr:to>
    <xdr:pic>
      <xdr:nvPicPr>
        <xdr:cNvPr id="12429" name="Picture 2">
          <a:extLst>
            <a:ext uri="{FF2B5EF4-FFF2-40B4-BE49-F238E27FC236}">
              <a16:creationId xmlns:a16="http://schemas.microsoft.com/office/drawing/2014/main" id="{8956F644-7D47-4CE6-8704-DC59F6F8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86772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403" name="AutoShape 11">
          <a:extLst>
            <a:ext uri="{FF2B5EF4-FFF2-40B4-BE49-F238E27FC236}">
              <a16:creationId xmlns:a16="http://schemas.microsoft.com/office/drawing/2014/main" id="{B71B3D1E-89FE-4AE2-AA05-6D3A475A53D2}"/>
            </a:ext>
          </a:extLst>
        </xdr:cNvPr>
        <xdr:cNvSpPr>
          <a:spLocks noChangeArrowheads="1"/>
        </xdr:cNvSpPr>
      </xdr:nvSpPr>
      <xdr:spPr bwMode="auto">
        <a:xfrm>
          <a:off x="2743200" y="43529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47625</xdr:colOff>
      <xdr:row>2</xdr:row>
      <xdr:rowOff>123825</xdr:rowOff>
    </xdr:from>
    <xdr:to>
      <xdr:col>18</xdr:col>
      <xdr:colOff>104775</xdr:colOff>
      <xdr:row>3</xdr:row>
      <xdr:rowOff>142875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DA562-2F1B-43A8-81A0-F23D51C54D25}"/>
            </a:ext>
          </a:extLst>
        </xdr:cNvPr>
        <xdr:cNvSpPr txBox="1">
          <a:spLocks noChangeArrowheads="1"/>
        </xdr:cNvSpPr>
      </xdr:nvSpPr>
      <xdr:spPr bwMode="auto">
        <a:xfrm>
          <a:off x="7791450" y="1485900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16</xdr:col>
      <xdr:colOff>47625</xdr:colOff>
      <xdr:row>3</xdr:row>
      <xdr:rowOff>142875</xdr:rowOff>
    </xdr:from>
    <xdr:to>
      <xdr:col>18</xdr:col>
      <xdr:colOff>352425</xdr:colOff>
      <xdr:row>4</xdr:row>
      <xdr:rowOff>152400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BCE00-A8A1-414A-9B9F-12918A0FC495}"/>
            </a:ext>
          </a:extLst>
        </xdr:cNvPr>
        <xdr:cNvSpPr txBox="1">
          <a:spLocks noChangeArrowheads="1"/>
        </xdr:cNvSpPr>
      </xdr:nvSpPr>
      <xdr:spPr bwMode="auto">
        <a:xfrm>
          <a:off x="7791450" y="169545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225ED6-6883-48D2-80DB-DE126764C9E7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2</xdr:row>
      <xdr:rowOff>47625</xdr:rowOff>
    </xdr:to>
    <xdr:pic>
      <xdr:nvPicPr>
        <xdr:cNvPr id="2407" name="Picture 2">
          <a:extLst>
            <a:ext uri="{FF2B5EF4-FFF2-40B4-BE49-F238E27FC236}">
              <a16:creationId xmlns:a16="http://schemas.microsoft.com/office/drawing/2014/main" id="{DDA8C7E9-063F-44E8-9FF3-A80961A6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9401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Normal="100" zoomScaleSheetLayoutView="75" workbookViewId="0">
      <selection activeCell="N40" sqref="N40"/>
    </sheetView>
  </sheetViews>
  <sheetFormatPr defaultColWidth="12.28515625" defaultRowHeight="15" x14ac:dyDescent="0.3"/>
  <cols>
    <col min="1" max="1" width="1.7109375" style="11" customWidth="1"/>
    <col min="2" max="2" width="0.42578125" style="11" customWidth="1"/>
    <col min="3" max="3" width="1.140625" style="19" customWidth="1"/>
    <col min="4" max="4" width="14.85546875" style="11" customWidth="1"/>
    <col min="5" max="5" width="9.85546875" style="11" customWidth="1"/>
    <col min="6" max="6" width="9.28515625" style="11" customWidth="1"/>
    <col min="7" max="7" width="11.28515625" style="11" customWidth="1"/>
    <col min="8" max="9" width="9.85546875" style="11" customWidth="1"/>
    <col min="10" max="10" width="10.42578125" style="11" customWidth="1"/>
    <col min="11" max="12" width="9.85546875" style="11" customWidth="1"/>
    <col min="13" max="13" width="1.7109375" style="11" customWidth="1"/>
    <col min="14" max="15" width="9.85546875" style="11" customWidth="1"/>
    <col min="16" max="16" width="11.28515625" style="11" customWidth="1"/>
    <col min="17" max="17" width="0.7109375" style="11" customWidth="1"/>
    <col min="18" max="18" width="86" style="10" customWidth="1"/>
    <col min="19" max="16384" width="12.28515625" style="11"/>
  </cols>
  <sheetData>
    <row r="1" spans="1:21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1" ht="27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1"/>
      <c r="Q3" s="12"/>
    </row>
    <row r="4" spans="1:21" ht="27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/>
      <c r="Q4" s="12"/>
    </row>
    <row r="5" spans="1:21" ht="42.75" customHeight="1" x14ac:dyDescent="0.3">
      <c r="A5" s="10"/>
      <c r="B5" s="12"/>
      <c r="C5" s="18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41"/>
      <c r="Q5" s="12"/>
    </row>
    <row r="6" spans="1:21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1"/>
      <c r="Q6" s="12"/>
    </row>
    <row r="7" spans="1:21" s="22" customFormat="1" ht="42.95" customHeight="1" x14ac:dyDescent="0.4">
      <c r="A7" s="10"/>
      <c r="B7" s="12"/>
      <c r="C7" s="42" t="s">
        <v>11</v>
      </c>
      <c r="D7" s="21"/>
      <c r="E7" s="21"/>
      <c r="F7" s="21"/>
      <c r="G7" s="21"/>
      <c r="H7" s="95"/>
      <c r="I7" s="21"/>
      <c r="J7" s="21"/>
      <c r="K7" s="21"/>
      <c r="L7" s="21"/>
      <c r="M7" s="21"/>
      <c r="N7" s="21"/>
      <c r="O7" s="21"/>
      <c r="P7" s="41"/>
      <c r="Q7" s="12"/>
      <c r="R7" s="10"/>
    </row>
    <row r="8" spans="1:21" s="22" customFormat="1" ht="61.7" customHeight="1" x14ac:dyDescent="0.3">
      <c r="A8" s="10"/>
      <c r="B8" s="12"/>
      <c r="C8" s="119" t="s">
        <v>32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"/>
      <c r="R8" s="10"/>
    </row>
    <row r="9" spans="1:21" s="22" customFormat="1" ht="39.950000000000003" customHeight="1" x14ac:dyDescent="0.4">
      <c r="A9" s="10"/>
      <c r="B9" s="12"/>
      <c r="C9" s="42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2"/>
      <c r="Q9" s="12"/>
      <c r="R9" s="10"/>
    </row>
    <row r="10" spans="1:21" s="22" customFormat="1" ht="18.75" x14ac:dyDescent="0.35">
      <c r="A10" s="10"/>
      <c r="B10" s="12"/>
      <c r="C10" s="39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2"/>
      <c r="Q10" s="12"/>
      <c r="R10" s="10"/>
    </row>
    <row r="11" spans="1:21" s="22" customFormat="1" ht="17.25" x14ac:dyDescent="0.35">
      <c r="A11" s="10"/>
      <c r="B11" s="12"/>
      <c r="C11" s="39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2"/>
      <c r="Q11" s="12"/>
      <c r="R11" s="10"/>
      <c r="S11" s="20"/>
      <c r="T11" s="20"/>
      <c r="U11" s="20"/>
    </row>
    <row r="12" spans="1:21" s="22" customFormat="1" x14ac:dyDescent="0.3">
      <c r="A12" s="10"/>
      <c r="B12" s="12"/>
      <c r="C12" s="1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2"/>
      <c r="Q12" s="12"/>
      <c r="R12" s="10"/>
      <c r="S12" s="20"/>
      <c r="T12" s="20"/>
      <c r="U12" s="20"/>
    </row>
    <row r="13" spans="1:21" s="22" customFormat="1" ht="24.95" customHeight="1" x14ac:dyDescent="0.3">
      <c r="A13" s="10"/>
      <c r="B13" s="12"/>
      <c r="C13" s="1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2"/>
      <c r="Q13" s="12"/>
      <c r="R13" s="10"/>
      <c r="S13" s="20"/>
      <c r="T13" s="20"/>
      <c r="U13" s="20"/>
    </row>
    <row r="14" spans="1:21" s="20" customFormat="1" ht="16.7" customHeight="1" x14ac:dyDescent="0.35">
      <c r="A14" s="10"/>
      <c r="B14" s="12"/>
      <c r="C14" s="17"/>
      <c r="D14" s="70" t="s">
        <v>10</v>
      </c>
      <c r="E14" s="71"/>
      <c r="F14" s="72"/>
      <c r="G14" s="73"/>
      <c r="H14" s="74"/>
      <c r="I14" s="75"/>
      <c r="J14" s="74"/>
      <c r="K14" s="74"/>
      <c r="L14" s="76"/>
      <c r="M14" s="76"/>
      <c r="N14" s="74"/>
      <c r="O14" s="74"/>
      <c r="P14" s="74"/>
      <c r="Q14" s="12"/>
      <c r="R14" s="10"/>
    </row>
    <row r="15" spans="1:21" s="22" customFormat="1" ht="16.7" customHeight="1" x14ac:dyDescent="0.35">
      <c r="A15" s="10"/>
      <c r="B15" s="12"/>
      <c r="C15" s="17"/>
      <c r="D15" s="77"/>
      <c r="E15" s="78" t="s">
        <v>26</v>
      </c>
      <c r="F15" s="75"/>
      <c r="G15" s="75"/>
      <c r="H15" s="74"/>
      <c r="I15" s="74"/>
      <c r="J15" s="74"/>
      <c r="K15" s="74"/>
      <c r="L15" s="74"/>
      <c r="M15" s="74"/>
      <c r="N15" s="79"/>
      <c r="O15" s="74"/>
      <c r="P15" s="74"/>
      <c r="Q15" s="43"/>
      <c r="R15" s="10"/>
      <c r="S15" s="20"/>
      <c r="T15" s="20"/>
      <c r="U15" s="20"/>
    </row>
    <row r="16" spans="1:21" s="22" customFormat="1" ht="16.7" customHeight="1" x14ac:dyDescent="0.35">
      <c r="A16" s="10"/>
      <c r="B16" s="12"/>
      <c r="C16" s="17"/>
      <c r="D16" s="77"/>
      <c r="E16" s="80" t="s">
        <v>24</v>
      </c>
      <c r="F16" s="81" t="s">
        <v>25</v>
      </c>
      <c r="G16" s="82" t="s">
        <v>20</v>
      </c>
      <c r="H16" s="74"/>
      <c r="I16" s="74"/>
      <c r="J16" s="74"/>
      <c r="K16" s="74"/>
      <c r="L16" s="74"/>
      <c r="M16" s="74"/>
      <c r="N16" s="79"/>
      <c r="O16" s="74"/>
      <c r="P16" s="74"/>
      <c r="Q16" s="43"/>
      <c r="R16" s="10"/>
      <c r="S16" s="20"/>
      <c r="T16" s="20"/>
      <c r="U16" s="20"/>
    </row>
    <row r="17" spans="1:21" s="22" customFormat="1" ht="16.7" customHeight="1" x14ac:dyDescent="0.35">
      <c r="A17" s="10"/>
      <c r="B17" s="12"/>
      <c r="C17" s="17"/>
      <c r="D17" s="77"/>
      <c r="E17" s="88"/>
      <c r="F17" s="88"/>
      <c r="G17" s="83" t="s">
        <v>27</v>
      </c>
      <c r="H17" s="74"/>
      <c r="I17" s="74"/>
      <c r="J17" s="74"/>
      <c r="K17" s="74"/>
      <c r="L17" s="74"/>
      <c r="M17" s="74"/>
      <c r="N17" s="79"/>
      <c r="O17" s="74"/>
      <c r="P17" s="74"/>
      <c r="Q17" s="43"/>
      <c r="R17" s="10"/>
      <c r="S17" s="20"/>
      <c r="T17" s="20"/>
      <c r="U17" s="20"/>
    </row>
    <row r="18" spans="1:21" s="22" customFormat="1" ht="15.75" x14ac:dyDescent="0.35">
      <c r="A18" s="10"/>
      <c r="B18" s="12"/>
      <c r="C18" s="17"/>
      <c r="D18" s="74"/>
      <c r="E18" s="84"/>
      <c r="F18" s="74"/>
      <c r="G18" s="74"/>
      <c r="H18" s="74"/>
      <c r="I18" s="74"/>
      <c r="J18" s="74"/>
      <c r="K18" s="74"/>
      <c r="L18" s="111" t="s">
        <v>23</v>
      </c>
      <c r="M18" s="109"/>
      <c r="N18" s="43" t="s">
        <v>36</v>
      </c>
      <c r="O18" s="74"/>
      <c r="P18" s="74"/>
      <c r="Q18" s="43"/>
      <c r="R18" s="10"/>
    </row>
    <row r="19" spans="1:21" s="22" customFormat="1" ht="78.75" x14ac:dyDescent="0.3">
      <c r="A19" s="10"/>
      <c r="B19" s="12"/>
      <c r="C19" s="17"/>
      <c r="D19" s="89" t="s">
        <v>0</v>
      </c>
      <c r="E19" s="121" t="s">
        <v>30</v>
      </c>
      <c r="F19" s="122"/>
      <c r="G19" s="82" t="s">
        <v>31</v>
      </c>
      <c r="H19" s="85" t="s">
        <v>18</v>
      </c>
      <c r="I19" s="85" t="s">
        <v>21</v>
      </c>
      <c r="J19" s="85" t="s">
        <v>22</v>
      </c>
      <c r="K19" s="85" t="s">
        <v>17</v>
      </c>
      <c r="L19" s="90" t="s">
        <v>33</v>
      </c>
      <c r="M19" s="90"/>
      <c r="N19" s="85" t="s">
        <v>19</v>
      </c>
      <c r="O19" s="85" t="s">
        <v>16</v>
      </c>
      <c r="P19" s="91" t="s">
        <v>34</v>
      </c>
      <c r="Q19" s="43"/>
      <c r="R19" s="10"/>
    </row>
    <row r="20" spans="1:21" s="22" customFormat="1" ht="30" x14ac:dyDescent="0.3">
      <c r="A20" s="10"/>
      <c r="B20" s="12"/>
      <c r="C20" s="17"/>
      <c r="D20" s="89"/>
      <c r="E20" s="66" t="s">
        <v>24</v>
      </c>
      <c r="F20" s="60" t="s">
        <v>25</v>
      </c>
      <c r="G20" s="91"/>
      <c r="H20" s="85"/>
      <c r="I20" s="85"/>
      <c r="J20" s="85"/>
      <c r="K20" s="85"/>
      <c r="L20" s="85"/>
      <c r="M20" s="110"/>
      <c r="N20" s="85"/>
      <c r="O20" s="85"/>
      <c r="P20" s="85"/>
      <c r="Q20" s="12"/>
      <c r="R20" s="10"/>
    </row>
    <row r="21" spans="1:21" s="22" customFormat="1" ht="15.75" x14ac:dyDescent="0.35">
      <c r="A21" s="10"/>
      <c r="B21" s="12"/>
      <c r="C21" s="17"/>
      <c r="D21" s="92"/>
      <c r="E21" s="88"/>
      <c r="F21" s="88"/>
      <c r="G21" s="83" t="s">
        <v>27</v>
      </c>
      <c r="H21" s="92">
        <v>0.1</v>
      </c>
      <c r="I21" s="93">
        <v>3.2</v>
      </c>
      <c r="J21" s="93">
        <v>10</v>
      </c>
      <c r="K21" s="93">
        <v>50</v>
      </c>
      <c r="L21" s="86" t="s">
        <v>27</v>
      </c>
      <c r="M21" s="76"/>
      <c r="N21" s="94">
        <v>1</v>
      </c>
      <c r="O21" s="92">
        <v>50</v>
      </c>
      <c r="P21" s="86" t="s">
        <v>27</v>
      </c>
      <c r="Q21" s="12"/>
      <c r="R21" s="10"/>
    </row>
    <row r="22" spans="1:21" s="22" customFormat="1" x14ac:dyDescent="0.3">
      <c r="A22" s="10"/>
      <c r="B22" s="12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/>
      <c r="Q22" s="12"/>
      <c r="R22" s="10"/>
    </row>
    <row r="23" spans="1:21" s="22" customFormat="1" x14ac:dyDescent="0.3">
      <c r="A23" s="10"/>
      <c r="B23" s="12"/>
      <c r="C23" s="1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/>
      <c r="Q23" s="12"/>
      <c r="R23" s="10"/>
    </row>
    <row r="24" spans="1:21" s="22" customFormat="1" x14ac:dyDescent="0.3">
      <c r="A24" s="10"/>
      <c r="B24" s="12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2"/>
      <c r="Q24" s="12"/>
      <c r="R24" s="10"/>
    </row>
    <row r="25" spans="1:21" s="22" customFormat="1" x14ac:dyDescent="0.3">
      <c r="A25" s="10"/>
      <c r="B25" s="12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"/>
      <c r="Q25" s="12"/>
      <c r="R25" s="10"/>
    </row>
    <row r="26" spans="1:21" s="22" customFormat="1" x14ac:dyDescent="0.3">
      <c r="A26" s="10"/>
      <c r="B26" s="12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2"/>
      <c r="Q26" s="12"/>
      <c r="R26" s="10"/>
    </row>
    <row r="27" spans="1:21" s="22" customFormat="1" x14ac:dyDescent="0.3">
      <c r="A27" s="10"/>
      <c r="B27" s="12"/>
      <c r="C27" s="1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2"/>
      <c r="Q27" s="12"/>
      <c r="R27" s="10"/>
    </row>
    <row r="28" spans="1:21" s="22" customFormat="1" x14ac:dyDescent="0.3">
      <c r="A28" s="10"/>
      <c r="B28" s="12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/>
      <c r="Q28" s="12"/>
      <c r="R28" s="10"/>
    </row>
    <row r="29" spans="1:21" s="22" customFormat="1" x14ac:dyDescent="0.3">
      <c r="A29" s="10"/>
      <c r="B29" s="12"/>
      <c r="C29" s="17"/>
      <c r="D29" s="24"/>
      <c r="E29" s="24"/>
      <c r="F29" s="24"/>
      <c r="G29" s="24"/>
      <c r="H29" s="24"/>
      <c r="I29" s="24"/>
      <c r="J29" s="24" t="s">
        <v>13</v>
      </c>
      <c r="K29" s="24"/>
      <c r="L29" s="24"/>
      <c r="M29" s="24"/>
      <c r="N29" s="24"/>
      <c r="O29" s="24"/>
      <c r="P29" s="12"/>
      <c r="Q29" s="12"/>
      <c r="R29" s="10"/>
    </row>
    <row r="30" spans="1:21" s="22" customFormat="1" x14ac:dyDescent="0.3">
      <c r="A30" s="10"/>
      <c r="B30" s="12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/>
      <c r="Q30" s="12"/>
      <c r="R30" s="10"/>
    </row>
    <row r="31" spans="1:21" s="22" customFormat="1" x14ac:dyDescent="0.3">
      <c r="A31" s="10"/>
      <c r="B31" s="12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/>
      <c r="Q31" s="12"/>
      <c r="R31" s="10"/>
    </row>
    <row r="32" spans="1:21" s="22" customFormat="1" ht="151.69999999999999" customHeight="1" x14ac:dyDescent="0.4">
      <c r="A32" s="10"/>
      <c r="B32" s="12"/>
      <c r="C32" s="44" t="s">
        <v>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12"/>
      <c r="R32" s="10"/>
    </row>
    <row r="33" spans="1:18" s="26" customFormat="1" ht="24.95" customHeight="1" x14ac:dyDescent="0.35">
      <c r="A33" s="25"/>
      <c r="B33" s="28"/>
      <c r="C33" s="45" t="s">
        <v>5</v>
      </c>
      <c r="D33" s="36"/>
      <c r="E33" s="36"/>
      <c r="F33" s="36"/>
      <c r="G33" s="36"/>
      <c r="H33" s="36"/>
      <c r="I33" s="36"/>
      <c r="K33" s="36"/>
      <c r="L33" s="36"/>
      <c r="M33" s="36"/>
      <c r="N33" s="36"/>
      <c r="O33" s="36"/>
      <c r="P33" s="35"/>
      <c r="Q33" s="28"/>
      <c r="R33" s="25"/>
    </row>
    <row r="34" spans="1:18" s="27" customFormat="1" ht="42.95" customHeight="1" x14ac:dyDescent="0.3">
      <c r="A34" s="25"/>
      <c r="B34" s="28"/>
      <c r="C34" s="119" t="s">
        <v>6</v>
      </c>
      <c r="D34" s="123"/>
      <c r="E34" s="123"/>
      <c r="F34" s="123"/>
      <c r="G34" s="123"/>
      <c r="H34" s="123"/>
      <c r="I34" s="47"/>
      <c r="J34" s="106" t="s">
        <v>7</v>
      </c>
      <c r="K34" s="47"/>
      <c r="L34" s="47"/>
      <c r="M34" s="47"/>
      <c r="N34" s="47"/>
      <c r="O34" s="47"/>
      <c r="P34" s="48"/>
      <c r="Q34" s="29"/>
      <c r="R34" s="25"/>
    </row>
    <row r="35" spans="1:18" s="27" customFormat="1" ht="30.95" customHeight="1" x14ac:dyDescent="0.35">
      <c r="A35" s="25"/>
      <c r="B35" s="28"/>
      <c r="C35" s="37" t="s">
        <v>1</v>
      </c>
      <c r="D35" s="37"/>
      <c r="E35" s="37"/>
      <c r="F35" s="37"/>
      <c r="G35" s="37"/>
      <c r="H35" s="37"/>
      <c r="I35" s="37"/>
      <c r="J35" s="49"/>
      <c r="K35" s="37"/>
      <c r="L35" s="37"/>
      <c r="M35" s="37"/>
      <c r="N35" s="37"/>
      <c r="O35" s="37"/>
      <c r="P35" s="49"/>
      <c r="Q35" s="29"/>
      <c r="R35" s="25"/>
    </row>
    <row r="36" spans="1:18" s="27" customFormat="1" ht="16.7" customHeight="1" x14ac:dyDescent="0.35">
      <c r="A36" s="25"/>
      <c r="B36" s="28"/>
      <c r="C36" s="38" t="s">
        <v>8</v>
      </c>
      <c r="D36" s="37"/>
      <c r="E36" s="37"/>
      <c r="F36" s="37"/>
      <c r="G36" s="37"/>
      <c r="H36" s="37"/>
      <c r="I36" s="37"/>
      <c r="J36" s="48" t="s">
        <v>38</v>
      </c>
      <c r="K36" s="37"/>
      <c r="L36" s="37"/>
      <c r="M36" s="37"/>
      <c r="N36" s="37"/>
      <c r="O36" s="37"/>
      <c r="P36" s="48"/>
      <c r="Q36" s="29"/>
      <c r="R36" s="25"/>
    </row>
    <row r="37" spans="1:18" s="27" customFormat="1" ht="16.7" customHeight="1" x14ac:dyDescent="0.35">
      <c r="A37" s="25"/>
      <c r="B37" s="28"/>
      <c r="C37" s="50" t="s">
        <v>9</v>
      </c>
      <c r="D37" s="37"/>
      <c r="E37" s="37"/>
      <c r="F37" s="37"/>
      <c r="G37" s="37"/>
      <c r="H37" s="37"/>
      <c r="I37" s="37"/>
      <c r="J37" s="48" t="s">
        <v>39</v>
      </c>
      <c r="K37" s="37"/>
      <c r="L37" s="37"/>
      <c r="M37" s="37"/>
      <c r="N37" s="37"/>
      <c r="O37" s="37"/>
      <c r="P37" s="48"/>
      <c r="Q37" s="29"/>
      <c r="R37" s="25"/>
    </row>
    <row r="38" spans="1:18" ht="16.7" customHeight="1" x14ac:dyDescent="0.35">
      <c r="A38" s="25"/>
      <c r="B38" s="28"/>
      <c r="C38" s="50" t="s">
        <v>2</v>
      </c>
      <c r="D38" s="39"/>
      <c r="E38" s="39"/>
      <c r="F38" s="39"/>
      <c r="G38" s="39"/>
      <c r="H38" s="39"/>
      <c r="I38" s="39"/>
      <c r="J38" s="48" t="s">
        <v>3</v>
      </c>
      <c r="K38" s="39"/>
      <c r="L38" s="39"/>
      <c r="M38" s="39"/>
      <c r="N38" s="39"/>
      <c r="O38" s="39"/>
      <c r="P38" s="48"/>
      <c r="Q38" s="29"/>
      <c r="R38" s="25"/>
    </row>
    <row r="39" spans="1:18" ht="16.7" customHeight="1" x14ac:dyDescent="0.35">
      <c r="A39" s="25"/>
      <c r="B39" s="28"/>
      <c r="C39" s="50"/>
      <c r="D39" s="39"/>
      <c r="E39" s="39"/>
      <c r="F39" s="39"/>
      <c r="G39" s="39"/>
      <c r="H39" s="39"/>
      <c r="I39" s="39"/>
      <c r="K39" s="39"/>
      <c r="L39" s="39"/>
      <c r="M39" s="39"/>
      <c r="N39" s="45" t="s">
        <v>40</v>
      </c>
      <c r="P39" s="36"/>
      <c r="Q39" s="29"/>
      <c r="R39" s="25"/>
    </row>
    <row r="40" spans="1:18" ht="16.7" customHeight="1" x14ac:dyDescent="0.35">
      <c r="A40" s="25"/>
      <c r="B40" s="28"/>
      <c r="C40" s="5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/>
      <c r="O40" s="39"/>
      <c r="P40" s="51"/>
      <c r="Q40" s="29"/>
      <c r="R40" s="25"/>
    </row>
    <row r="41" spans="1:18" s="26" customFormat="1" ht="9.1999999999999993" customHeight="1" x14ac:dyDescent="0.35">
      <c r="A41" s="25"/>
      <c r="B41" s="2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6"/>
      <c r="Q41" s="28"/>
      <c r="R41" s="25"/>
    </row>
    <row r="42" spans="1:18" s="26" customFormat="1" ht="399.9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sheetProtection password="8E71" sheet="1" objects="1" scenarios="1"/>
  <mergeCells count="3">
    <mergeCell ref="C8:P8"/>
    <mergeCell ref="E19:F19"/>
    <mergeCell ref="C34:H34"/>
  </mergeCells>
  <phoneticPr fontId="0" type="noConversion"/>
  <dataValidations count="2">
    <dataValidation allowBlank="1" sqref="P5:P7 P1:P2 A1:B1048576 D1:O7 K35:O40 C42:O65536 C35 P35 P41:P65536 C37:C40 J35 Q20:R65536 D35:I40 C1:C32 J40 R14:R19 D9:P13 V1:IV1048576 Q1:U13 S18:U65536 D22:I33 J22:J32 K22:P33"/>
    <dataValidation allowBlank="1" showInputMessage="1" sqref="S14:U17 E16:G17 F18 D15:D21 D14:P14 E20:F21 G18:G21 Q14:Q19 E18:E19 H15:P21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zoomScaleNormal="82" workbookViewId="0">
      <selection activeCell="C10" sqref="C10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04" customWidth="1"/>
    <col min="15" max="15" width="1.7109375" style="104" customWidth="1"/>
    <col min="16" max="17" width="9.85546875" style="1" customWidth="1"/>
    <col min="18" max="18" width="15.42578125" style="1" hidden="1" customWidth="1"/>
    <col min="19" max="19" width="13" style="104" customWidth="1"/>
    <col min="20" max="20" width="2.85546875" style="1" customWidth="1"/>
    <col min="21" max="59" width="79.42578125" style="113" customWidth="1"/>
    <col min="60" max="16384" width="12.28515625" style="113"/>
  </cols>
  <sheetData>
    <row r="1" spans="1:59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6"/>
      <c r="O1" s="96"/>
      <c r="P1" s="4"/>
      <c r="Q1" s="4"/>
      <c r="R1" s="4"/>
      <c r="S1" s="96"/>
      <c r="T1" s="4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</row>
    <row r="2" spans="1:59" ht="116.2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7"/>
      <c r="O2" s="97"/>
      <c r="P2" s="12"/>
      <c r="Q2" s="2"/>
      <c r="R2" s="12"/>
      <c r="S2" s="102"/>
      <c r="T2" s="2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</row>
    <row r="3" spans="1:59" ht="15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7"/>
      <c r="O3" s="97"/>
      <c r="P3" s="12"/>
      <c r="Q3" s="2"/>
      <c r="R3" s="12"/>
      <c r="S3" s="102"/>
      <c r="T3" s="2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59" x14ac:dyDescent="0.3">
      <c r="A4" s="4"/>
      <c r="B4" s="2"/>
      <c r="C4" s="12"/>
      <c r="D4" s="43" t="s">
        <v>10</v>
      </c>
      <c r="E4" s="124"/>
      <c r="F4" s="125"/>
      <c r="G4" s="126"/>
      <c r="H4" s="63"/>
      <c r="I4" s="12"/>
      <c r="J4" s="12"/>
      <c r="K4" s="12"/>
      <c r="L4" s="12"/>
      <c r="M4" s="12"/>
      <c r="N4" s="97"/>
      <c r="O4" s="97"/>
      <c r="P4" s="64"/>
      <c r="Q4" s="2"/>
      <c r="R4" s="12"/>
      <c r="S4" s="102"/>
      <c r="T4" s="2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</row>
    <row r="5" spans="1:59" x14ac:dyDescent="0.3">
      <c r="A5" s="4"/>
      <c r="B5" s="2"/>
      <c r="C5" s="12"/>
      <c r="D5" s="43"/>
      <c r="E5" s="23"/>
      <c r="F5" s="64"/>
      <c r="G5" s="64"/>
      <c r="H5" s="12"/>
      <c r="I5" s="12"/>
      <c r="J5" s="12"/>
      <c r="K5" s="12"/>
      <c r="L5" s="12"/>
      <c r="M5" s="64"/>
      <c r="N5" s="97"/>
      <c r="O5" s="97"/>
      <c r="P5" s="64"/>
      <c r="Q5" s="2"/>
      <c r="R5" s="64"/>
      <c r="S5" s="102"/>
      <c r="T5" s="2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</row>
    <row r="6" spans="1:59" ht="16.7" customHeight="1" x14ac:dyDescent="0.3">
      <c r="A6" s="4"/>
      <c r="B6" s="2"/>
      <c r="C6" s="12"/>
      <c r="D6" s="43"/>
      <c r="E6" s="65" t="s">
        <v>26</v>
      </c>
      <c r="F6" s="14"/>
      <c r="G6" s="14"/>
      <c r="H6" s="14"/>
      <c r="I6" s="12"/>
      <c r="J6" s="12"/>
      <c r="K6" s="12"/>
      <c r="L6" s="12"/>
      <c r="M6" s="14"/>
      <c r="N6" s="97"/>
      <c r="O6" s="97"/>
      <c r="P6" s="64"/>
      <c r="Q6" s="2"/>
      <c r="R6" s="14"/>
      <c r="S6" s="102"/>
      <c r="T6" s="2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</row>
    <row r="7" spans="1:59" ht="30" x14ac:dyDescent="0.3">
      <c r="A7" s="4"/>
      <c r="B7" s="2"/>
      <c r="C7" s="12"/>
      <c r="D7" s="43"/>
      <c r="E7" s="66" t="s">
        <v>24</v>
      </c>
      <c r="F7" s="60" t="s">
        <v>25</v>
      </c>
      <c r="G7" s="62" t="s">
        <v>20</v>
      </c>
      <c r="H7" s="67" t="s">
        <v>20</v>
      </c>
      <c r="I7" s="12"/>
      <c r="J7" s="12"/>
      <c r="K7" s="12"/>
      <c r="L7" s="12"/>
      <c r="M7" s="12"/>
      <c r="N7" s="97"/>
      <c r="O7" s="97"/>
      <c r="P7" s="64"/>
      <c r="Q7" s="2"/>
      <c r="R7" s="12"/>
      <c r="S7" s="102"/>
      <c r="T7" s="2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</row>
    <row r="8" spans="1:59" x14ac:dyDescent="0.3">
      <c r="A8" s="4"/>
      <c r="B8" s="2"/>
      <c r="C8" s="12"/>
      <c r="D8" s="43"/>
      <c r="E8" s="9"/>
      <c r="F8" s="9"/>
      <c r="G8" s="57" t="e">
        <f>AVERAGE(E8:F8)</f>
        <v>#DIV/0!</v>
      </c>
      <c r="H8" s="58" t="str">
        <f>IF(OR(ISNUMBER(Replicate_1),ISNUMBER(Replicate_2)),Replicate_average,"")</f>
        <v/>
      </c>
      <c r="I8" s="12"/>
      <c r="J8" s="12"/>
      <c r="K8" s="12"/>
      <c r="L8" s="12"/>
      <c r="M8" s="12"/>
      <c r="N8" s="97"/>
      <c r="O8" s="97"/>
      <c r="P8" s="64"/>
      <c r="Q8" s="2"/>
      <c r="R8" s="12"/>
      <c r="S8" s="102"/>
      <c r="T8" s="2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</row>
    <row r="9" spans="1:59" ht="15.2" customHeight="1" x14ac:dyDescent="0.3">
      <c r="A9" s="4"/>
      <c r="B9" s="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98"/>
      <c r="O9" s="98"/>
      <c r="P9" s="12"/>
      <c r="Q9" s="2"/>
      <c r="R9" s="12"/>
      <c r="S9" s="102"/>
      <c r="T9" s="2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</row>
    <row r="10" spans="1:59" x14ac:dyDescent="0.3">
      <c r="A10" s="4"/>
      <c r="B10" s="2"/>
      <c r="C10" s="12"/>
      <c r="D10" s="12"/>
      <c r="E10" s="59"/>
      <c r="F10" s="12"/>
      <c r="G10" s="12"/>
      <c r="H10" s="12"/>
      <c r="I10" s="12"/>
      <c r="J10" s="12"/>
      <c r="K10" s="12"/>
      <c r="L10" s="12"/>
      <c r="M10" s="12"/>
      <c r="N10" s="99" t="s">
        <v>23</v>
      </c>
      <c r="O10" s="108"/>
      <c r="P10" s="43" t="s">
        <v>36</v>
      </c>
      <c r="Q10" s="2"/>
      <c r="R10" s="12"/>
      <c r="S10" s="102"/>
      <c r="T10" s="2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</row>
    <row r="11" spans="1:59" s="114" customFormat="1" ht="83.1" customHeight="1" x14ac:dyDescent="0.2">
      <c r="A11" s="6"/>
      <c r="B11" s="7"/>
      <c r="C11" s="52"/>
      <c r="D11" s="5" t="s">
        <v>0</v>
      </c>
      <c r="E11" s="127" t="s">
        <v>29</v>
      </c>
      <c r="F11" s="128"/>
      <c r="G11" s="62" t="s">
        <v>20</v>
      </c>
      <c r="H11" s="61" t="s">
        <v>28</v>
      </c>
      <c r="I11" s="15" t="s">
        <v>18</v>
      </c>
      <c r="J11" s="15" t="s">
        <v>21</v>
      </c>
      <c r="K11" s="15" t="s">
        <v>22</v>
      </c>
      <c r="L11" s="15" t="s">
        <v>17</v>
      </c>
      <c r="M11" s="62" t="s">
        <v>37</v>
      </c>
      <c r="N11" s="118" t="s">
        <v>35</v>
      </c>
      <c r="O11" s="116"/>
      <c r="P11" s="15" t="s">
        <v>19</v>
      </c>
      <c r="Q11" s="15" t="s">
        <v>16</v>
      </c>
      <c r="R11" s="62" t="s">
        <v>34</v>
      </c>
      <c r="S11" s="100" t="s">
        <v>34</v>
      </c>
      <c r="T11" s="8"/>
    </row>
    <row r="12" spans="1:59" s="114" customFormat="1" ht="30" x14ac:dyDescent="0.2">
      <c r="A12" s="6"/>
      <c r="B12" s="7"/>
      <c r="C12" s="52"/>
      <c r="D12" s="5"/>
      <c r="E12" s="66" t="s">
        <v>24</v>
      </c>
      <c r="F12" s="60" t="s">
        <v>25</v>
      </c>
      <c r="G12" s="55"/>
      <c r="H12" s="54"/>
      <c r="I12" s="15"/>
      <c r="J12" s="15"/>
      <c r="K12" s="15"/>
      <c r="L12" s="15"/>
      <c r="M12" s="55"/>
      <c r="N12" s="118"/>
      <c r="O12" s="116"/>
      <c r="P12" s="15"/>
      <c r="Q12" s="15"/>
      <c r="R12" s="55"/>
      <c r="S12" s="105"/>
      <c r="T12" s="8"/>
    </row>
    <row r="13" spans="1:59" x14ac:dyDescent="0.3">
      <c r="A13" s="4"/>
      <c r="B13" s="2"/>
      <c r="C13" s="53">
        <v>1</v>
      </c>
      <c r="D13" s="56"/>
      <c r="E13" s="87"/>
      <c r="F13" s="9"/>
      <c r="G13" s="57" t="str">
        <f>IF(OR(ISBLANK(E13),ISBLANK(F13),$H$8=""),"",(AVERAGE(E13:F13)-Replicate_average))</f>
        <v/>
      </c>
      <c r="H13" s="58" t="str">
        <f>G13</f>
        <v/>
      </c>
      <c r="I13" s="56">
        <v>0.1</v>
      </c>
      <c r="J13" s="68">
        <v>3.2</v>
      </c>
      <c r="K13" s="68">
        <v>10</v>
      </c>
      <c r="L13" s="68">
        <v>50</v>
      </c>
      <c r="M13" s="57" t="str">
        <f t="shared" ref="M13:M52" si="0"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3" s="107" t="str">
        <f>M13</f>
        <v/>
      </c>
      <c r="O13" s="117"/>
      <c r="P13" s="69">
        <v>1</v>
      </c>
      <c r="Q13" s="56">
        <v>50</v>
      </c>
      <c r="R13" s="57" t="str">
        <f t="shared" ref="R13:R52" si="1">IF(OR(ISBLANK(Sample_weight_g),ISBLANK(Extract_volume_mL),Analyte_Units_L=""),"",(Analyte_Units_L*1/Sample_weight_g*Extract_volume_mL))</f>
        <v/>
      </c>
      <c r="S13" s="58" t="str">
        <f>R13</f>
        <v/>
      </c>
      <c r="T13" s="2"/>
    </row>
    <row r="14" spans="1:59" x14ac:dyDescent="0.3">
      <c r="A14" s="4"/>
      <c r="B14" s="2"/>
      <c r="C14" s="53">
        <v>2</v>
      </c>
      <c r="D14" s="56"/>
      <c r="E14" s="87"/>
      <c r="F14" s="9"/>
      <c r="G14" s="57" t="str">
        <f t="shared" ref="G14:G52" si="2">IF(OR(ISBLANK(E14),ISBLANK(F14),$H$8=""),"",(AVERAGE(E14:F14)-Replicate_average))</f>
        <v/>
      </c>
      <c r="H14" s="58" t="str">
        <f t="shared" ref="H14:H52" si="3">IF(OR(ISNUMBER(Absorbance_A),ISNUMBER(Absorbance_B)),Average_absorbance,"")</f>
        <v/>
      </c>
      <c r="I14" s="56">
        <v>0.1</v>
      </c>
      <c r="J14" s="68">
        <v>3.2</v>
      </c>
      <c r="K14" s="68">
        <v>10</v>
      </c>
      <c r="L14" s="68">
        <v>50</v>
      </c>
      <c r="M14" s="57" t="str">
        <f t="shared" si="0"/>
        <v/>
      </c>
      <c r="N14" s="107" t="str">
        <f t="shared" ref="N14:N52" si="4">IF(OR(ISNUMBER(Absorbance_A),ISNUMBER(Absorbance_B)),Analyte_Units_L,"")</f>
        <v/>
      </c>
      <c r="O14" s="117"/>
      <c r="P14" s="69">
        <v>1</v>
      </c>
      <c r="Q14" s="56">
        <v>50</v>
      </c>
      <c r="R14" s="57" t="str">
        <f t="shared" si="1"/>
        <v/>
      </c>
      <c r="S14" s="58" t="str">
        <f t="shared" ref="S14:S52" si="5">IF(OR(ISNUMBER(Absorbance_A),ISNUMBER(Absorbance_B)),Analyte_Units_g,"")</f>
        <v/>
      </c>
      <c r="T14" s="2"/>
    </row>
    <row r="15" spans="1:59" x14ac:dyDescent="0.3">
      <c r="A15" s="4"/>
      <c r="B15" s="2"/>
      <c r="C15" s="53">
        <v>3</v>
      </c>
      <c r="D15" s="56"/>
      <c r="E15" s="87"/>
      <c r="F15" s="9"/>
      <c r="G15" s="57" t="str">
        <f t="shared" si="2"/>
        <v/>
      </c>
      <c r="H15" s="58" t="str">
        <f t="shared" si="3"/>
        <v/>
      </c>
      <c r="I15" s="56">
        <v>0.1</v>
      </c>
      <c r="J15" s="68">
        <v>3.2</v>
      </c>
      <c r="K15" s="68">
        <v>10</v>
      </c>
      <c r="L15" s="68">
        <v>50</v>
      </c>
      <c r="M15" s="57" t="str">
        <f t="shared" si="0"/>
        <v/>
      </c>
      <c r="N15" s="107" t="str">
        <f t="shared" si="4"/>
        <v/>
      </c>
      <c r="O15" s="117"/>
      <c r="P15" s="69">
        <v>1</v>
      </c>
      <c r="Q15" s="56">
        <v>50</v>
      </c>
      <c r="R15" s="57" t="str">
        <f t="shared" si="1"/>
        <v/>
      </c>
      <c r="S15" s="58" t="str">
        <f t="shared" si="5"/>
        <v/>
      </c>
      <c r="T15" s="2"/>
    </row>
    <row r="16" spans="1:59" x14ac:dyDescent="0.3">
      <c r="A16" s="4"/>
      <c r="B16" s="2"/>
      <c r="C16" s="53">
        <v>4</v>
      </c>
      <c r="D16" s="56"/>
      <c r="E16" s="87"/>
      <c r="F16" s="9"/>
      <c r="G16" s="57" t="str">
        <f t="shared" si="2"/>
        <v/>
      </c>
      <c r="H16" s="58" t="str">
        <f t="shared" si="3"/>
        <v/>
      </c>
      <c r="I16" s="56">
        <v>0.1</v>
      </c>
      <c r="J16" s="68">
        <v>3.2</v>
      </c>
      <c r="K16" s="68">
        <v>10</v>
      </c>
      <c r="L16" s="68">
        <v>50</v>
      </c>
      <c r="M16" s="57" t="str">
        <f t="shared" si="0"/>
        <v/>
      </c>
      <c r="N16" s="107" t="str">
        <f t="shared" si="4"/>
        <v/>
      </c>
      <c r="O16" s="117"/>
      <c r="P16" s="69">
        <v>1</v>
      </c>
      <c r="Q16" s="56">
        <v>50</v>
      </c>
      <c r="R16" s="57" t="str">
        <f t="shared" si="1"/>
        <v/>
      </c>
      <c r="S16" s="58" t="str">
        <f t="shared" si="5"/>
        <v/>
      </c>
      <c r="T16" s="2"/>
    </row>
    <row r="17" spans="1:20" x14ac:dyDescent="0.3">
      <c r="A17" s="4"/>
      <c r="B17" s="2"/>
      <c r="C17" s="53">
        <v>5</v>
      </c>
      <c r="D17" s="56"/>
      <c r="E17" s="87"/>
      <c r="F17" s="9"/>
      <c r="G17" s="57" t="str">
        <f t="shared" si="2"/>
        <v/>
      </c>
      <c r="H17" s="58" t="str">
        <f t="shared" si="3"/>
        <v/>
      </c>
      <c r="I17" s="56">
        <v>0.1</v>
      </c>
      <c r="J17" s="68">
        <v>3.2</v>
      </c>
      <c r="K17" s="68">
        <v>10</v>
      </c>
      <c r="L17" s="68">
        <v>50</v>
      </c>
      <c r="M17" s="57" t="str">
        <f t="shared" si="0"/>
        <v/>
      </c>
      <c r="N17" s="107" t="str">
        <f t="shared" si="4"/>
        <v/>
      </c>
      <c r="O17" s="117"/>
      <c r="P17" s="69">
        <v>1</v>
      </c>
      <c r="Q17" s="56">
        <v>50</v>
      </c>
      <c r="R17" s="57" t="str">
        <f t="shared" si="1"/>
        <v/>
      </c>
      <c r="S17" s="58" t="str">
        <f t="shared" si="5"/>
        <v/>
      </c>
      <c r="T17" s="2"/>
    </row>
    <row r="18" spans="1:20" x14ac:dyDescent="0.3">
      <c r="A18" s="4"/>
      <c r="B18" s="2"/>
      <c r="C18" s="53">
        <v>6</v>
      </c>
      <c r="D18" s="56"/>
      <c r="E18" s="87"/>
      <c r="F18" s="9"/>
      <c r="G18" s="57" t="str">
        <f t="shared" si="2"/>
        <v/>
      </c>
      <c r="H18" s="58" t="str">
        <f t="shared" si="3"/>
        <v/>
      </c>
      <c r="I18" s="56">
        <v>0.1</v>
      </c>
      <c r="J18" s="68">
        <v>3.2</v>
      </c>
      <c r="K18" s="68">
        <v>10</v>
      </c>
      <c r="L18" s="68">
        <v>50</v>
      </c>
      <c r="M18" s="57" t="str">
        <f t="shared" si="0"/>
        <v/>
      </c>
      <c r="N18" s="107" t="str">
        <f t="shared" si="4"/>
        <v/>
      </c>
      <c r="O18" s="117"/>
      <c r="P18" s="69">
        <v>1</v>
      </c>
      <c r="Q18" s="56">
        <v>50</v>
      </c>
      <c r="R18" s="57" t="str">
        <f t="shared" si="1"/>
        <v/>
      </c>
      <c r="S18" s="58" t="str">
        <f t="shared" si="5"/>
        <v/>
      </c>
      <c r="T18" s="2"/>
    </row>
    <row r="19" spans="1:20" x14ac:dyDescent="0.3">
      <c r="A19" s="4"/>
      <c r="B19" s="2"/>
      <c r="C19" s="53">
        <v>7</v>
      </c>
      <c r="D19" s="56"/>
      <c r="E19" s="87"/>
      <c r="F19" s="9"/>
      <c r="G19" s="57" t="str">
        <f t="shared" si="2"/>
        <v/>
      </c>
      <c r="H19" s="58" t="str">
        <f t="shared" si="3"/>
        <v/>
      </c>
      <c r="I19" s="56">
        <v>0.1</v>
      </c>
      <c r="J19" s="68">
        <v>3.2</v>
      </c>
      <c r="K19" s="68">
        <v>10</v>
      </c>
      <c r="L19" s="68">
        <v>50</v>
      </c>
      <c r="M19" s="57" t="str">
        <f t="shared" si="0"/>
        <v/>
      </c>
      <c r="N19" s="107" t="str">
        <f t="shared" si="4"/>
        <v/>
      </c>
      <c r="O19" s="117"/>
      <c r="P19" s="69">
        <v>1</v>
      </c>
      <c r="Q19" s="56">
        <v>50</v>
      </c>
      <c r="R19" s="57" t="str">
        <f t="shared" si="1"/>
        <v/>
      </c>
      <c r="S19" s="58" t="str">
        <f t="shared" si="5"/>
        <v/>
      </c>
      <c r="T19" s="2"/>
    </row>
    <row r="20" spans="1:20" x14ac:dyDescent="0.3">
      <c r="A20" s="4"/>
      <c r="B20" s="2"/>
      <c r="C20" s="53">
        <v>8</v>
      </c>
      <c r="D20" s="56"/>
      <c r="E20" s="87"/>
      <c r="F20" s="9"/>
      <c r="G20" s="57" t="str">
        <f t="shared" si="2"/>
        <v/>
      </c>
      <c r="H20" s="58" t="str">
        <f t="shared" si="3"/>
        <v/>
      </c>
      <c r="I20" s="56">
        <v>0.1</v>
      </c>
      <c r="J20" s="68">
        <v>3.2</v>
      </c>
      <c r="K20" s="68">
        <v>10</v>
      </c>
      <c r="L20" s="68">
        <v>50</v>
      </c>
      <c r="M20" s="57" t="str">
        <f t="shared" si="0"/>
        <v/>
      </c>
      <c r="N20" s="107" t="str">
        <f t="shared" si="4"/>
        <v/>
      </c>
      <c r="O20" s="117"/>
      <c r="P20" s="69">
        <v>1</v>
      </c>
      <c r="Q20" s="56">
        <v>50</v>
      </c>
      <c r="R20" s="57" t="str">
        <f t="shared" si="1"/>
        <v/>
      </c>
      <c r="S20" s="58" t="str">
        <f t="shared" si="5"/>
        <v/>
      </c>
      <c r="T20" s="2"/>
    </row>
    <row r="21" spans="1:20" x14ac:dyDescent="0.3">
      <c r="A21" s="4"/>
      <c r="B21" s="2"/>
      <c r="C21" s="53">
        <v>9</v>
      </c>
      <c r="D21" s="56"/>
      <c r="E21" s="87"/>
      <c r="F21" s="9"/>
      <c r="G21" s="57" t="str">
        <f t="shared" si="2"/>
        <v/>
      </c>
      <c r="H21" s="58" t="str">
        <f t="shared" si="3"/>
        <v/>
      </c>
      <c r="I21" s="56">
        <v>0.1</v>
      </c>
      <c r="J21" s="68">
        <v>3.2</v>
      </c>
      <c r="K21" s="68">
        <v>10</v>
      </c>
      <c r="L21" s="68">
        <v>50</v>
      </c>
      <c r="M21" s="57" t="str">
        <f t="shared" si="0"/>
        <v/>
      </c>
      <c r="N21" s="107" t="str">
        <f t="shared" si="4"/>
        <v/>
      </c>
      <c r="O21" s="117"/>
      <c r="P21" s="69">
        <v>1</v>
      </c>
      <c r="Q21" s="56">
        <v>50</v>
      </c>
      <c r="R21" s="57" t="str">
        <f t="shared" si="1"/>
        <v/>
      </c>
      <c r="S21" s="58" t="str">
        <f t="shared" si="5"/>
        <v/>
      </c>
      <c r="T21" s="2"/>
    </row>
    <row r="22" spans="1:20" x14ac:dyDescent="0.3">
      <c r="A22" s="4"/>
      <c r="B22" s="2"/>
      <c r="C22" s="53">
        <v>10</v>
      </c>
      <c r="D22" s="56"/>
      <c r="E22" s="87"/>
      <c r="F22" s="9"/>
      <c r="G22" s="57" t="str">
        <f t="shared" si="2"/>
        <v/>
      </c>
      <c r="H22" s="58" t="str">
        <f t="shared" si="3"/>
        <v/>
      </c>
      <c r="I22" s="56">
        <v>0.1</v>
      </c>
      <c r="J22" s="68">
        <v>3.2</v>
      </c>
      <c r="K22" s="68">
        <v>10</v>
      </c>
      <c r="L22" s="68">
        <v>50</v>
      </c>
      <c r="M22" s="57" t="str">
        <f t="shared" si="0"/>
        <v/>
      </c>
      <c r="N22" s="107" t="str">
        <f t="shared" si="4"/>
        <v/>
      </c>
      <c r="O22" s="117"/>
      <c r="P22" s="69">
        <v>1</v>
      </c>
      <c r="Q22" s="56">
        <v>50</v>
      </c>
      <c r="R22" s="57" t="str">
        <f t="shared" si="1"/>
        <v/>
      </c>
      <c r="S22" s="58" t="str">
        <f t="shared" si="5"/>
        <v/>
      </c>
      <c r="T22" s="2"/>
    </row>
    <row r="23" spans="1:20" x14ac:dyDescent="0.3">
      <c r="A23" s="4"/>
      <c r="B23" s="2"/>
      <c r="C23" s="53">
        <v>11</v>
      </c>
      <c r="D23" s="56"/>
      <c r="E23" s="87"/>
      <c r="F23" s="9"/>
      <c r="G23" s="57" t="str">
        <f t="shared" si="2"/>
        <v/>
      </c>
      <c r="H23" s="58" t="str">
        <f t="shared" si="3"/>
        <v/>
      </c>
      <c r="I23" s="56">
        <v>0.1</v>
      </c>
      <c r="J23" s="68">
        <v>3.2</v>
      </c>
      <c r="K23" s="68">
        <v>10</v>
      </c>
      <c r="L23" s="68">
        <v>50</v>
      </c>
      <c r="M23" s="57" t="str">
        <f t="shared" si="0"/>
        <v/>
      </c>
      <c r="N23" s="107" t="str">
        <f t="shared" si="4"/>
        <v/>
      </c>
      <c r="O23" s="117"/>
      <c r="P23" s="69">
        <v>1</v>
      </c>
      <c r="Q23" s="56">
        <v>50</v>
      </c>
      <c r="R23" s="57" t="str">
        <f t="shared" si="1"/>
        <v/>
      </c>
      <c r="S23" s="58" t="str">
        <f t="shared" si="5"/>
        <v/>
      </c>
      <c r="T23" s="2"/>
    </row>
    <row r="24" spans="1:20" x14ac:dyDescent="0.3">
      <c r="A24" s="4"/>
      <c r="B24" s="2"/>
      <c r="C24" s="53">
        <v>12</v>
      </c>
      <c r="D24" s="56"/>
      <c r="E24" s="87"/>
      <c r="F24" s="9"/>
      <c r="G24" s="57" t="str">
        <f t="shared" si="2"/>
        <v/>
      </c>
      <c r="H24" s="58" t="str">
        <f t="shared" si="3"/>
        <v/>
      </c>
      <c r="I24" s="56">
        <v>0.1</v>
      </c>
      <c r="J24" s="68">
        <v>3.2</v>
      </c>
      <c r="K24" s="68">
        <v>10</v>
      </c>
      <c r="L24" s="68">
        <v>50</v>
      </c>
      <c r="M24" s="57" t="str">
        <f t="shared" si="0"/>
        <v/>
      </c>
      <c r="N24" s="107" t="str">
        <f t="shared" si="4"/>
        <v/>
      </c>
      <c r="O24" s="117"/>
      <c r="P24" s="69">
        <v>1</v>
      </c>
      <c r="Q24" s="56">
        <v>50</v>
      </c>
      <c r="R24" s="57" t="str">
        <f t="shared" si="1"/>
        <v/>
      </c>
      <c r="S24" s="58" t="str">
        <f t="shared" si="5"/>
        <v/>
      </c>
      <c r="T24" s="2"/>
    </row>
    <row r="25" spans="1:20" x14ac:dyDescent="0.3">
      <c r="A25" s="4"/>
      <c r="B25" s="2"/>
      <c r="C25" s="53">
        <v>13</v>
      </c>
      <c r="D25" s="56"/>
      <c r="E25" s="87"/>
      <c r="F25" s="9"/>
      <c r="G25" s="57" t="str">
        <f t="shared" si="2"/>
        <v/>
      </c>
      <c r="H25" s="58" t="str">
        <f t="shared" si="3"/>
        <v/>
      </c>
      <c r="I25" s="56">
        <v>0.1</v>
      </c>
      <c r="J25" s="68">
        <v>3.2</v>
      </c>
      <c r="K25" s="68">
        <v>10</v>
      </c>
      <c r="L25" s="68">
        <v>50</v>
      </c>
      <c r="M25" s="57" t="str">
        <f t="shared" si="0"/>
        <v/>
      </c>
      <c r="N25" s="107" t="str">
        <f t="shared" si="4"/>
        <v/>
      </c>
      <c r="O25" s="117"/>
      <c r="P25" s="69">
        <v>1</v>
      </c>
      <c r="Q25" s="56">
        <v>50</v>
      </c>
      <c r="R25" s="57" t="str">
        <f t="shared" si="1"/>
        <v/>
      </c>
      <c r="S25" s="58" t="str">
        <f t="shared" si="5"/>
        <v/>
      </c>
      <c r="T25" s="2"/>
    </row>
    <row r="26" spans="1:20" x14ac:dyDescent="0.3">
      <c r="A26" s="4"/>
      <c r="B26" s="2"/>
      <c r="C26" s="53">
        <v>14</v>
      </c>
      <c r="D26" s="56"/>
      <c r="E26" s="87"/>
      <c r="F26" s="9"/>
      <c r="G26" s="57" t="str">
        <f t="shared" si="2"/>
        <v/>
      </c>
      <c r="H26" s="58" t="str">
        <f t="shared" si="3"/>
        <v/>
      </c>
      <c r="I26" s="56">
        <v>0.1</v>
      </c>
      <c r="J26" s="68">
        <v>3.2</v>
      </c>
      <c r="K26" s="68">
        <v>10</v>
      </c>
      <c r="L26" s="68">
        <v>50</v>
      </c>
      <c r="M26" s="57" t="str">
        <f t="shared" si="0"/>
        <v/>
      </c>
      <c r="N26" s="107" t="str">
        <f t="shared" si="4"/>
        <v/>
      </c>
      <c r="O26" s="117"/>
      <c r="P26" s="69">
        <v>1</v>
      </c>
      <c r="Q26" s="56">
        <v>50</v>
      </c>
      <c r="R26" s="57" t="str">
        <f t="shared" si="1"/>
        <v/>
      </c>
      <c r="S26" s="58" t="str">
        <f t="shared" si="5"/>
        <v/>
      </c>
      <c r="T26" s="2"/>
    </row>
    <row r="27" spans="1:20" x14ac:dyDescent="0.3">
      <c r="A27" s="4"/>
      <c r="B27" s="2"/>
      <c r="C27" s="53">
        <v>15</v>
      </c>
      <c r="D27" s="56"/>
      <c r="E27" s="87"/>
      <c r="F27" s="9"/>
      <c r="G27" s="57" t="str">
        <f t="shared" si="2"/>
        <v/>
      </c>
      <c r="H27" s="58" t="str">
        <f t="shared" si="3"/>
        <v/>
      </c>
      <c r="I27" s="56">
        <v>0.1</v>
      </c>
      <c r="J27" s="68">
        <v>3.2</v>
      </c>
      <c r="K27" s="68">
        <v>10</v>
      </c>
      <c r="L27" s="68">
        <v>50</v>
      </c>
      <c r="M27" s="57" t="str">
        <f t="shared" si="0"/>
        <v/>
      </c>
      <c r="N27" s="107" t="str">
        <f t="shared" si="4"/>
        <v/>
      </c>
      <c r="O27" s="117"/>
      <c r="P27" s="69">
        <v>1</v>
      </c>
      <c r="Q27" s="56">
        <v>50</v>
      </c>
      <c r="R27" s="57" t="str">
        <f t="shared" si="1"/>
        <v/>
      </c>
      <c r="S27" s="58" t="str">
        <f t="shared" si="5"/>
        <v/>
      </c>
      <c r="T27" s="2"/>
    </row>
    <row r="28" spans="1:20" x14ac:dyDescent="0.3">
      <c r="A28" s="4"/>
      <c r="B28" s="2"/>
      <c r="C28" s="53">
        <v>16</v>
      </c>
      <c r="D28" s="56"/>
      <c r="E28" s="87"/>
      <c r="F28" s="9"/>
      <c r="G28" s="57" t="str">
        <f t="shared" si="2"/>
        <v/>
      </c>
      <c r="H28" s="58" t="str">
        <f t="shared" si="3"/>
        <v/>
      </c>
      <c r="I28" s="56">
        <v>0.1</v>
      </c>
      <c r="J28" s="68">
        <v>3.2</v>
      </c>
      <c r="K28" s="68">
        <v>10</v>
      </c>
      <c r="L28" s="68">
        <v>50</v>
      </c>
      <c r="M28" s="57" t="str">
        <f t="shared" si="0"/>
        <v/>
      </c>
      <c r="N28" s="107" t="str">
        <f t="shared" si="4"/>
        <v/>
      </c>
      <c r="O28" s="117"/>
      <c r="P28" s="69">
        <v>1</v>
      </c>
      <c r="Q28" s="56">
        <v>50</v>
      </c>
      <c r="R28" s="57" t="str">
        <f t="shared" si="1"/>
        <v/>
      </c>
      <c r="S28" s="58" t="str">
        <f t="shared" si="5"/>
        <v/>
      </c>
      <c r="T28" s="2"/>
    </row>
    <row r="29" spans="1:20" x14ac:dyDescent="0.3">
      <c r="A29" s="4"/>
      <c r="B29" s="2"/>
      <c r="C29" s="53">
        <v>17</v>
      </c>
      <c r="D29" s="56"/>
      <c r="E29" s="87"/>
      <c r="F29" s="9"/>
      <c r="G29" s="57" t="str">
        <f t="shared" si="2"/>
        <v/>
      </c>
      <c r="H29" s="58" t="str">
        <f t="shared" si="3"/>
        <v/>
      </c>
      <c r="I29" s="56">
        <v>0.1</v>
      </c>
      <c r="J29" s="68">
        <v>3.2</v>
      </c>
      <c r="K29" s="68">
        <v>10</v>
      </c>
      <c r="L29" s="68">
        <v>50</v>
      </c>
      <c r="M29" s="57" t="str">
        <f t="shared" si="0"/>
        <v/>
      </c>
      <c r="N29" s="107" t="str">
        <f t="shared" si="4"/>
        <v/>
      </c>
      <c r="O29" s="117"/>
      <c r="P29" s="69">
        <v>1</v>
      </c>
      <c r="Q29" s="56">
        <v>50</v>
      </c>
      <c r="R29" s="57" t="str">
        <f t="shared" si="1"/>
        <v/>
      </c>
      <c r="S29" s="58" t="str">
        <f t="shared" si="5"/>
        <v/>
      </c>
      <c r="T29" s="2"/>
    </row>
    <row r="30" spans="1:20" x14ac:dyDescent="0.3">
      <c r="A30" s="4"/>
      <c r="B30" s="2"/>
      <c r="C30" s="53">
        <v>18</v>
      </c>
      <c r="D30" s="56"/>
      <c r="E30" s="87"/>
      <c r="F30" s="9"/>
      <c r="G30" s="57" t="str">
        <f t="shared" si="2"/>
        <v/>
      </c>
      <c r="H30" s="58" t="str">
        <f t="shared" si="3"/>
        <v/>
      </c>
      <c r="I30" s="56">
        <v>0.1</v>
      </c>
      <c r="J30" s="68">
        <v>3.2</v>
      </c>
      <c r="K30" s="68">
        <v>10</v>
      </c>
      <c r="L30" s="68">
        <v>50</v>
      </c>
      <c r="M30" s="57" t="str">
        <f t="shared" si="0"/>
        <v/>
      </c>
      <c r="N30" s="107" t="str">
        <f t="shared" si="4"/>
        <v/>
      </c>
      <c r="O30" s="117"/>
      <c r="P30" s="69">
        <v>1</v>
      </c>
      <c r="Q30" s="56">
        <v>50</v>
      </c>
      <c r="R30" s="57" t="str">
        <f t="shared" si="1"/>
        <v/>
      </c>
      <c r="S30" s="58" t="str">
        <f t="shared" si="5"/>
        <v/>
      </c>
      <c r="T30" s="2"/>
    </row>
    <row r="31" spans="1:20" x14ac:dyDescent="0.3">
      <c r="A31" s="4"/>
      <c r="B31" s="2"/>
      <c r="C31" s="53">
        <v>19</v>
      </c>
      <c r="D31" s="56"/>
      <c r="E31" s="87"/>
      <c r="F31" s="9"/>
      <c r="G31" s="57" t="str">
        <f t="shared" si="2"/>
        <v/>
      </c>
      <c r="H31" s="58" t="str">
        <f t="shared" si="3"/>
        <v/>
      </c>
      <c r="I31" s="56">
        <v>0.1</v>
      </c>
      <c r="J31" s="68">
        <v>3.2</v>
      </c>
      <c r="K31" s="68">
        <v>10</v>
      </c>
      <c r="L31" s="68">
        <v>50</v>
      </c>
      <c r="M31" s="57" t="str">
        <f t="shared" si="0"/>
        <v/>
      </c>
      <c r="N31" s="107" t="str">
        <f t="shared" si="4"/>
        <v/>
      </c>
      <c r="O31" s="117"/>
      <c r="P31" s="69">
        <v>1</v>
      </c>
      <c r="Q31" s="56">
        <v>50</v>
      </c>
      <c r="R31" s="57" t="str">
        <f t="shared" si="1"/>
        <v/>
      </c>
      <c r="S31" s="58" t="str">
        <f t="shared" si="5"/>
        <v/>
      </c>
      <c r="T31" s="2"/>
    </row>
    <row r="32" spans="1:20" x14ac:dyDescent="0.3">
      <c r="A32" s="4"/>
      <c r="B32" s="2"/>
      <c r="C32" s="53">
        <v>20</v>
      </c>
      <c r="D32" s="56"/>
      <c r="E32" s="87"/>
      <c r="F32" s="9"/>
      <c r="G32" s="57" t="str">
        <f t="shared" si="2"/>
        <v/>
      </c>
      <c r="H32" s="58" t="str">
        <f t="shared" si="3"/>
        <v/>
      </c>
      <c r="I32" s="56">
        <v>0.1</v>
      </c>
      <c r="J32" s="68">
        <v>3.2</v>
      </c>
      <c r="K32" s="68">
        <v>10</v>
      </c>
      <c r="L32" s="68">
        <v>50</v>
      </c>
      <c r="M32" s="57" t="str">
        <f t="shared" si="0"/>
        <v/>
      </c>
      <c r="N32" s="107" t="str">
        <f t="shared" si="4"/>
        <v/>
      </c>
      <c r="O32" s="117"/>
      <c r="P32" s="69">
        <v>1</v>
      </c>
      <c r="Q32" s="56">
        <v>50</v>
      </c>
      <c r="R32" s="57" t="str">
        <f t="shared" si="1"/>
        <v/>
      </c>
      <c r="S32" s="58" t="str">
        <f t="shared" si="5"/>
        <v/>
      </c>
      <c r="T32" s="2"/>
    </row>
    <row r="33" spans="1:20" x14ac:dyDescent="0.3">
      <c r="A33" s="4"/>
      <c r="B33" s="2"/>
      <c r="C33" s="53">
        <v>21</v>
      </c>
      <c r="D33" s="56"/>
      <c r="E33" s="87"/>
      <c r="F33" s="9"/>
      <c r="G33" s="57" t="str">
        <f t="shared" si="2"/>
        <v/>
      </c>
      <c r="H33" s="58" t="str">
        <f t="shared" si="3"/>
        <v/>
      </c>
      <c r="I33" s="56">
        <v>0.1</v>
      </c>
      <c r="J33" s="68">
        <v>3.2</v>
      </c>
      <c r="K33" s="68">
        <v>10</v>
      </c>
      <c r="L33" s="68">
        <v>50</v>
      </c>
      <c r="M33" s="57" t="str">
        <f t="shared" si="0"/>
        <v/>
      </c>
      <c r="N33" s="107" t="str">
        <f t="shared" si="4"/>
        <v/>
      </c>
      <c r="O33" s="117"/>
      <c r="P33" s="69">
        <v>1</v>
      </c>
      <c r="Q33" s="56">
        <v>50</v>
      </c>
      <c r="R33" s="57" t="str">
        <f t="shared" si="1"/>
        <v/>
      </c>
      <c r="S33" s="58" t="str">
        <f t="shared" si="5"/>
        <v/>
      </c>
      <c r="T33" s="2"/>
    </row>
    <row r="34" spans="1:20" x14ac:dyDescent="0.3">
      <c r="A34" s="4"/>
      <c r="B34" s="2"/>
      <c r="C34" s="53">
        <v>22</v>
      </c>
      <c r="D34" s="56"/>
      <c r="E34" s="87"/>
      <c r="F34" s="9"/>
      <c r="G34" s="57" t="str">
        <f t="shared" si="2"/>
        <v/>
      </c>
      <c r="H34" s="58" t="str">
        <f t="shared" si="3"/>
        <v/>
      </c>
      <c r="I34" s="56">
        <v>0.1</v>
      </c>
      <c r="J34" s="68">
        <v>3.2</v>
      </c>
      <c r="K34" s="68">
        <v>10</v>
      </c>
      <c r="L34" s="68">
        <v>50</v>
      </c>
      <c r="M34" s="57" t="str">
        <f t="shared" si="0"/>
        <v/>
      </c>
      <c r="N34" s="107" t="str">
        <f t="shared" si="4"/>
        <v/>
      </c>
      <c r="O34" s="117"/>
      <c r="P34" s="69">
        <v>1</v>
      </c>
      <c r="Q34" s="56">
        <v>50</v>
      </c>
      <c r="R34" s="57" t="str">
        <f t="shared" si="1"/>
        <v/>
      </c>
      <c r="S34" s="58" t="str">
        <f t="shared" si="5"/>
        <v/>
      </c>
      <c r="T34" s="2"/>
    </row>
    <row r="35" spans="1:20" x14ac:dyDescent="0.3">
      <c r="A35" s="4"/>
      <c r="B35" s="2"/>
      <c r="C35" s="53">
        <v>23</v>
      </c>
      <c r="D35" s="56"/>
      <c r="E35" s="87"/>
      <c r="F35" s="9"/>
      <c r="G35" s="57" t="str">
        <f t="shared" si="2"/>
        <v/>
      </c>
      <c r="H35" s="58" t="str">
        <f t="shared" si="3"/>
        <v/>
      </c>
      <c r="I35" s="56">
        <v>0.1</v>
      </c>
      <c r="J35" s="68">
        <v>3.2</v>
      </c>
      <c r="K35" s="68">
        <v>10</v>
      </c>
      <c r="L35" s="68">
        <v>50</v>
      </c>
      <c r="M35" s="57" t="str">
        <f t="shared" si="0"/>
        <v/>
      </c>
      <c r="N35" s="107" t="str">
        <f t="shared" si="4"/>
        <v/>
      </c>
      <c r="O35" s="117"/>
      <c r="P35" s="69">
        <v>1</v>
      </c>
      <c r="Q35" s="56">
        <v>50</v>
      </c>
      <c r="R35" s="57" t="str">
        <f t="shared" si="1"/>
        <v/>
      </c>
      <c r="S35" s="58" t="str">
        <f t="shared" si="5"/>
        <v/>
      </c>
      <c r="T35" s="2"/>
    </row>
    <row r="36" spans="1:20" x14ac:dyDescent="0.3">
      <c r="A36" s="4"/>
      <c r="B36" s="2"/>
      <c r="C36" s="53">
        <v>24</v>
      </c>
      <c r="D36" s="56"/>
      <c r="E36" s="87"/>
      <c r="F36" s="9"/>
      <c r="G36" s="57" t="str">
        <f t="shared" si="2"/>
        <v/>
      </c>
      <c r="H36" s="58" t="str">
        <f t="shared" si="3"/>
        <v/>
      </c>
      <c r="I36" s="56">
        <v>0.1</v>
      </c>
      <c r="J36" s="68">
        <v>3.2</v>
      </c>
      <c r="K36" s="68">
        <v>10</v>
      </c>
      <c r="L36" s="68">
        <v>50</v>
      </c>
      <c r="M36" s="57" t="str">
        <f t="shared" si="0"/>
        <v/>
      </c>
      <c r="N36" s="107" t="str">
        <f t="shared" si="4"/>
        <v/>
      </c>
      <c r="O36" s="117"/>
      <c r="P36" s="69">
        <v>1</v>
      </c>
      <c r="Q36" s="56">
        <v>50</v>
      </c>
      <c r="R36" s="57" t="str">
        <f t="shared" si="1"/>
        <v/>
      </c>
      <c r="S36" s="58" t="str">
        <f t="shared" si="5"/>
        <v/>
      </c>
      <c r="T36" s="2"/>
    </row>
    <row r="37" spans="1:20" x14ac:dyDescent="0.3">
      <c r="A37" s="4"/>
      <c r="B37" s="2"/>
      <c r="C37" s="53">
        <v>25</v>
      </c>
      <c r="D37" s="56"/>
      <c r="E37" s="87"/>
      <c r="F37" s="9"/>
      <c r="G37" s="57" t="str">
        <f t="shared" si="2"/>
        <v/>
      </c>
      <c r="H37" s="58" t="str">
        <f t="shared" si="3"/>
        <v/>
      </c>
      <c r="I37" s="56">
        <v>0.1</v>
      </c>
      <c r="J37" s="68">
        <v>3.2</v>
      </c>
      <c r="K37" s="68">
        <v>10</v>
      </c>
      <c r="L37" s="68">
        <v>50</v>
      </c>
      <c r="M37" s="57" t="str">
        <f t="shared" si="0"/>
        <v/>
      </c>
      <c r="N37" s="107" t="str">
        <f t="shared" si="4"/>
        <v/>
      </c>
      <c r="O37" s="117"/>
      <c r="P37" s="69">
        <v>1</v>
      </c>
      <c r="Q37" s="56">
        <v>50</v>
      </c>
      <c r="R37" s="57" t="str">
        <f t="shared" si="1"/>
        <v/>
      </c>
      <c r="S37" s="58" t="str">
        <f t="shared" si="5"/>
        <v/>
      </c>
      <c r="T37" s="2"/>
    </row>
    <row r="38" spans="1:20" x14ac:dyDescent="0.3">
      <c r="A38" s="4"/>
      <c r="B38" s="2"/>
      <c r="C38" s="53">
        <v>26</v>
      </c>
      <c r="D38" s="56"/>
      <c r="E38" s="87"/>
      <c r="F38" s="9"/>
      <c r="G38" s="57" t="str">
        <f t="shared" si="2"/>
        <v/>
      </c>
      <c r="H38" s="58" t="str">
        <f t="shared" si="3"/>
        <v/>
      </c>
      <c r="I38" s="56">
        <v>0.1</v>
      </c>
      <c r="J38" s="68">
        <v>3.2</v>
      </c>
      <c r="K38" s="68">
        <v>10</v>
      </c>
      <c r="L38" s="68">
        <v>50</v>
      </c>
      <c r="M38" s="57" t="str">
        <f t="shared" si="0"/>
        <v/>
      </c>
      <c r="N38" s="107" t="str">
        <f t="shared" si="4"/>
        <v/>
      </c>
      <c r="O38" s="117"/>
      <c r="P38" s="69">
        <v>1</v>
      </c>
      <c r="Q38" s="56">
        <v>50</v>
      </c>
      <c r="R38" s="57" t="str">
        <f t="shared" si="1"/>
        <v/>
      </c>
      <c r="S38" s="58" t="str">
        <f t="shared" si="5"/>
        <v/>
      </c>
      <c r="T38" s="2"/>
    </row>
    <row r="39" spans="1:20" x14ac:dyDescent="0.3">
      <c r="A39" s="4"/>
      <c r="B39" s="2"/>
      <c r="C39" s="53">
        <v>27</v>
      </c>
      <c r="D39" s="56"/>
      <c r="E39" s="87"/>
      <c r="F39" s="9"/>
      <c r="G39" s="57" t="str">
        <f t="shared" si="2"/>
        <v/>
      </c>
      <c r="H39" s="58" t="str">
        <f t="shared" si="3"/>
        <v/>
      </c>
      <c r="I39" s="56">
        <v>0.1</v>
      </c>
      <c r="J39" s="68">
        <v>3.2</v>
      </c>
      <c r="K39" s="68">
        <v>10</v>
      </c>
      <c r="L39" s="68">
        <v>50</v>
      </c>
      <c r="M39" s="57" t="str">
        <f t="shared" si="0"/>
        <v/>
      </c>
      <c r="N39" s="107" t="str">
        <f t="shared" si="4"/>
        <v/>
      </c>
      <c r="O39" s="117"/>
      <c r="P39" s="69">
        <v>1</v>
      </c>
      <c r="Q39" s="56">
        <v>50</v>
      </c>
      <c r="R39" s="57" t="str">
        <f t="shared" si="1"/>
        <v/>
      </c>
      <c r="S39" s="58" t="str">
        <f t="shared" si="5"/>
        <v/>
      </c>
      <c r="T39" s="2"/>
    </row>
    <row r="40" spans="1:20" x14ac:dyDescent="0.3">
      <c r="A40" s="4"/>
      <c r="B40" s="2"/>
      <c r="C40" s="53">
        <v>28</v>
      </c>
      <c r="D40" s="56"/>
      <c r="E40" s="87"/>
      <c r="F40" s="9"/>
      <c r="G40" s="57" t="str">
        <f t="shared" si="2"/>
        <v/>
      </c>
      <c r="H40" s="58" t="str">
        <f t="shared" si="3"/>
        <v/>
      </c>
      <c r="I40" s="56">
        <v>0.1</v>
      </c>
      <c r="J40" s="68">
        <v>3.2</v>
      </c>
      <c r="K40" s="68">
        <v>10</v>
      </c>
      <c r="L40" s="68">
        <v>50</v>
      </c>
      <c r="M40" s="57" t="str">
        <f t="shared" si="0"/>
        <v/>
      </c>
      <c r="N40" s="107" t="str">
        <f t="shared" si="4"/>
        <v/>
      </c>
      <c r="O40" s="117"/>
      <c r="P40" s="69">
        <v>1</v>
      </c>
      <c r="Q40" s="56">
        <v>50</v>
      </c>
      <c r="R40" s="57" t="str">
        <f t="shared" si="1"/>
        <v/>
      </c>
      <c r="S40" s="58" t="str">
        <f t="shared" si="5"/>
        <v/>
      </c>
      <c r="T40" s="2"/>
    </row>
    <row r="41" spans="1:20" x14ac:dyDescent="0.3">
      <c r="A41" s="4"/>
      <c r="B41" s="2"/>
      <c r="C41" s="53">
        <v>29</v>
      </c>
      <c r="D41" s="56"/>
      <c r="E41" s="87"/>
      <c r="F41" s="9"/>
      <c r="G41" s="57" t="str">
        <f t="shared" si="2"/>
        <v/>
      </c>
      <c r="H41" s="58" t="str">
        <f t="shared" si="3"/>
        <v/>
      </c>
      <c r="I41" s="56">
        <v>0.1</v>
      </c>
      <c r="J41" s="68">
        <v>3.2</v>
      </c>
      <c r="K41" s="68">
        <v>10</v>
      </c>
      <c r="L41" s="68">
        <v>50</v>
      </c>
      <c r="M41" s="57" t="str">
        <f t="shared" si="0"/>
        <v/>
      </c>
      <c r="N41" s="107" t="str">
        <f t="shared" si="4"/>
        <v/>
      </c>
      <c r="O41" s="117"/>
      <c r="P41" s="69">
        <v>1</v>
      </c>
      <c r="Q41" s="56">
        <v>50</v>
      </c>
      <c r="R41" s="57" t="str">
        <f t="shared" si="1"/>
        <v/>
      </c>
      <c r="S41" s="58" t="str">
        <f t="shared" si="5"/>
        <v/>
      </c>
      <c r="T41" s="2"/>
    </row>
    <row r="42" spans="1:20" x14ac:dyDescent="0.3">
      <c r="A42" s="4"/>
      <c r="B42" s="2"/>
      <c r="C42" s="53">
        <v>30</v>
      </c>
      <c r="D42" s="56"/>
      <c r="E42" s="87"/>
      <c r="F42" s="9"/>
      <c r="G42" s="57" t="str">
        <f t="shared" si="2"/>
        <v/>
      </c>
      <c r="H42" s="58" t="str">
        <f t="shared" si="3"/>
        <v/>
      </c>
      <c r="I42" s="56">
        <v>0.1</v>
      </c>
      <c r="J42" s="68">
        <v>3.2</v>
      </c>
      <c r="K42" s="68">
        <v>10</v>
      </c>
      <c r="L42" s="68">
        <v>50</v>
      </c>
      <c r="M42" s="57" t="str">
        <f t="shared" si="0"/>
        <v/>
      </c>
      <c r="N42" s="107" t="str">
        <f t="shared" si="4"/>
        <v/>
      </c>
      <c r="O42" s="117"/>
      <c r="P42" s="69">
        <v>1</v>
      </c>
      <c r="Q42" s="56">
        <v>50</v>
      </c>
      <c r="R42" s="57" t="str">
        <f t="shared" si="1"/>
        <v/>
      </c>
      <c r="S42" s="58" t="str">
        <f t="shared" si="5"/>
        <v/>
      </c>
      <c r="T42" s="2"/>
    </row>
    <row r="43" spans="1:20" x14ac:dyDescent="0.3">
      <c r="A43" s="4"/>
      <c r="B43" s="2"/>
      <c r="C43" s="53">
        <v>31</v>
      </c>
      <c r="D43" s="56"/>
      <c r="E43" s="87"/>
      <c r="F43" s="9"/>
      <c r="G43" s="57" t="str">
        <f t="shared" si="2"/>
        <v/>
      </c>
      <c r="H43" s="58" t="str">
        <f t="shared" si="3"/>
        <v/>
      </c>
      <c r="I43" s="56">
        <v>0.1</v>
      </c>
      <c r="J43" s="68">
        <v>3.2</v>
      </c>
      <c r="K43" s="68">
        <v>10</v>
      </c>
      <c r="L43" s="68">
        <v>50</v>
      </c>
      <c r="M43" s="57" t="str">
        <f t="shared" si="0"/>
        <v/>
      </c>
      <c r="N43" s="107" t="str">
        <f t="shared" si="4"/>
        <v/>
      </c>
      <c r="O43" s="117"/>
      <c r="P43" s="69">
        <v>1</v>
      </c>
      <c r="Q43" s="56">
        <v>50</v>
      </c>
      <c r="R43" s="57" t="str">
        <f t="shared" si="1"/>
        <v/>
      </c>
      <c r="S43" s="58" t="str">
        <f t="shared" si="5"/>
        <v/>
      </c>
      <c r="T43" s="2"/>
    </row>
    <row r="44" spans="1:20" x14ac:dyDescent="0.3">
      <c r="A44" s="4"/>
      <c r="B44" s="2"/>
      <c r="C44" s="53">
        <v>32</v>
      </c>
      <c r="D44" s="56"/>
      <c r="E44" s="87"/>
      <c r="F44" s="9"/>
      <c r="G44" s="57" t="str">
        <f t="shared" si="2"/>
        <v/>
      </c>
      <c r="H44" s="58" t="str">
        <f t="shared" si="3"/>
        <v/>
      </c>
      <c r="I44" s="56">
        <v>0.1</v>
      </c>
      <c r="J44" s="68">
        <v>3.2</v>
      </c>
      <c r="K44" s="68">
        <v>10</v>
      </c>
      <c r="L44" s="68">
        <v>50</v>
      </c>
      <c r="M44" s="57" t="str">
        <f t="shared" si="0"/>
        <v/>
      </c>
      <c r="N44" s="107" t="str">
        <f t="shared" si="4"/>
        <v/>
      </c>
      <c r="O44" s="117"/>
      <c r="P44" s="69">
        <v>1</v>
      </c>
      <c r="Q44" s="56">
        <v>50</v>
      </c>
      <c r="R44" s="57" t="str">
        <f t="shared" si="1"/>
        <v/>
      </c>
      <c r="S44" s="58" t="str">
        <f t="shared" si="5"/>
        <v/>
      </c>
      <c r="T44" s="2"/>
    </row>
    <row r="45" spans="1:20" x14ac:dyDescent="0.3">
      <c r="A45" s="4"/>
      <c r="B45" s="2"/>
      <c r="C45" s="53">
        <v>33</v>
      </c>
      <c r="D45" s="56"/>
      <c r="E45" s="87"/>
      <c r="F45" s="9"/>
      <c r="G45" s="57" t="str">
        <f t="shared" si="2"/>
        <v/>
      </c>
      <c r="H45" s="58" t="str">
        <f t="shared" si="3"/>
        <v/>
      </c>
      <c r="I45" s="56">
        <v>0.1</v>
      </c>
      <c r="J45" s="68">
        <v>3.2</v>
      </c>
      <c r="K45" s="68">
        <v>10</v>
      </c>
      <c r="L45" s="68">
        <v>50</v>
      </c>
      <c r="M45" s="57" t="str">
        <f t="shared" si="0"/>
        <v/>
      </c>
      <c r="N45" s="107" t="str">
        <f t="shared" si="4"/>
        <v/>
      </c>
      <c r="O45" s="117"/>
      <c r="P45" s="69">
        <v>1</v>
      </c>
      <c r="Q45" s="56">
        <v>50</v>
      </c>
      <c r="R45" s="57" t="str">
        <f t="shared" si="1"/>
        <v/>
      </c>
      <c r="S45" s="58" t="str">
        <f t="shared" si="5"/>
        <v/>
      </c>
      <c r="T45" s="2"/>
    </row>
    <row r="46" spans="1:20" x14ac:dyDescent="0.3">
      <c r="A46" s="4"/>
      <c r="B46" s="2"/>
      <c r="C46" s="53">
        <v>34</v>
      </c>
      <c r="D46" s="56"/>
      <c r="E46" s="87"/>
      <c r="F46" s="9"/>
      <c r="G46" s="57" t="str">
        <f t="shared" si="2"/>
        <v/>
      </c>
      <c r="H46" s="58" t="str">
        <f t="shared" si="3"/>
        <v/>
      </c>
      <c r="I46" s="56">
        <v>0.1</v>
      </c>
      <c r="J46" s="68">
        <v>3.2</v>
      </c>
      <c r="K46" s="68">
        <v>10</v>
      </c>
      <c r="L46" s="68">
        <v>50</v>
      </c>
      <c r="M46" s="57" t="str">
        <f t="shared" si="0"/>
        <v/>
      </c>
      <c r="N46" s="107" t="str">
        <f t="shared" si="4"/>
        <v/>
      </c>
      <c r="O46" s="117"/>
      <c r="P46" s="69">
        <v>1</v>
      </c>
      <c r="Q46" s="56">
        <v>50</v>
      </c>
      <c r="R46" s="57" t="str">
        <f t="shared" si="1"/>
        <v/>
      </c>
      <c r="S46" s="58" t="str">
        <f t="shared" si="5"/>
        <v/>
      </c>
      <c r="T46" s="2"/>
    </row>
    <row r="47" spans="1:20" x14ac:dyDescent="0.3">
      <c r="A47" s="4"/>
      <c r="B47" s="2"/>
      <c r="C47" s="53">
        <v>35</v>
      </c>
      <c r="D47" s="56"/>
      <c r="E47" s="87"/>
      <c r="F47" s="9"/>
      <c r="G47" s="57" t="str">
        <f t="shared" si="2"/>
        <v/>
      </c>
      <c r="H47" s="58" t="str">
        <f t="shared" si="3"/>
        <v/>
      </c>
      <c r="I47" s="56">
        <v>0.1</v>
      </c>
      <c r="J47" s="68">
        <v>3.2</v>
      </c>
      <c r="K47" s="68">
        <v>10</v>
      </c>
      <c r="L47" s="68">
        <v>50</v>
      </c>
      <c r="M47" s="57" t="str">
        <f t="shared" si="0"/>
        <v/>
      </c>
      <c r="N47" s="107" t="str">
        <f t="shared" si="4"/>
        <v/>
      </c>
      <c r="O47" s="117"/>
      <c r="P47" s="69">
        <v>1</v>
      </c>
      <c r="Q47" s="56">
        <v>50</v>
      </c>
      <c r="R47" s="57" t="str">
        <f t="shared" si="1"/>
        <v/>
      </c>
      <c r="S47" s="58" t="str">
        <f t="shared" si="5"/>
        <v/>
      </c>
      <c r="T47" s="2"/>
    </row>
    <row r="48" spans="1:20" x14ac:dyDescent="0.3">
      <c r="A48" s="4"/>
      <c r="B48" s="2"/>
      <c r="C48" s="53">
        <v>36</v>
      </c>
      <c r="D48" s="56"/>
      <c r="E48" s="87"/>
      <c r="F48" s="9"/>
      <c r="G48" s="57" t="str">
        <f t="shared" si="2"/>
        <v/>
      </c>
      <c r="H48" s="58" t="str">
        <f t="shared" si="3"/>
        <v/>
      </c>
      <c r="I48" s="56">
        <v>0.1</v>
      </c>
      <c r="J48" s="68">
        <v>3.2</v>
      </c>
      <c r="K48" s="68">
        <v>10</v>
      </c>
      <c r="L48" s="68">
        <v>50</v>
      </c>
      <c r="M48" s="57" t="str">
        <f t="shared" si="0"/>
        <v/>
      </c>
      <c r="N48" s="107" t="str">
        <f t="shared" si="4"/>
        <v/>
      </c>
      <c r="O48" s="117"/>
      <c r="P48" s="69">
        <v>1</v>
      </c>
      <c r="Q48" s="56">
        <v>50</v>
      </c>
      <c r="R48" s="57" t="str">
        <f t="shared" si="1"/>
        <v/>
      </c>
      <c r="S48" s="58" t="str">
        <f t="shared" si="5"/>
        <v/>
      </c>
      <c r="T48" s="2"/>
    </row>
    <row r="49" spans="1:59" x14ac:dyDescent="0.3">
      <c r="A49" s="4"/>
      <c r="B49" s="2"/>
      <c r="C49" s="53">
        <v>37</v>
      </c>
      <c r="D49" s="56"/>
      <c r="E49" s="87"/>
      <c r="F49" s="9"/>
      <c r="G49" s="57" t="str">
        <f t="shared" si="2"/>
        <v/>
      </c>
      <c r="H49" s="58" t="str">
        <f t="shared" si="3"/>
        <v/>
      </c>
      <c r="I49" s="56">
        <v>0.1</v>
      </c>
      <c r="J49" s="68">
        <v>3.2</v>
      </c>
      <c r="K49" s="68">
        <v>10</v>
      </c>
      <c r="L49" s="68">
        <v>50</v>
      </c>
      <c r="M49" s="57" t="str">
        <f t="shared" si="0"/>
        <v/>
      </c>
      <c r="N49" s="107" t="str">
        <f t="shared" si="4"/>
        <v/>
      </c>
      <c r="O49" s="117"/>
      <c r="P49" s="69">
        <v>1</v>
      </c>
      <c r="Q49" s="56">
        <v>50</v>
      </c>
      <c r="R49" s="57" t="str">
        <f t="shared" si="1"/>
        <v/>
      </c>
      <c r="S49" s="58" t="str">
        <f t="shared" si="5"/>
        <v/>
      </c>
      <c r="T49" s="2"/>
    </row>
    <row r="50" spans="1:59" x14ac:dyDescent="0.3">
      <c r="A50" s="4"/>
      <c r="B50" s="2"/>
      <c r="C50" s="53">
        <v>38</v>
      </c>
      <c r="D50" s="56"/>
      <c r="E50" s="87"/>
      <c r="F50" s="9"/>
      <c r="G50" s="57" t="str">
        <f t="shared" si="2"/>
        <v/>
      </c>
      <c r="H50" s="58" t="str">
        <f t="shared" si="3"/>
        <v/>
      </c>
      <c r="I50" s="56">
        <v>0.1</v>
      </c>
      <c r="J50" s="68">
        <v>3.2</v>
      </c>
      <c r="K50" s="68">
        <v>10</v>
      </c>
      <c r="L50" s="68">
        <v>50</v>
      </c>
      <c r="M50" s="57" t="str">
        <f t="shared" si="0"/>
        <v/>
      </c>
      <c r="N50" s="107" t="str">
        <f t="shared" si="4"/>
        <v/>
      </c>
      <c r="O50" s="117"/>
      <c r="P50" s="69">
        <v>1</v>
      </c>
      <c r="Q50" s="56">
        <v>50</v>
      </c>
      <c r="R50" s="57" t="str">
        <f t="shared" si="1"/>
        <v/>
      </c>
      <c r="S50" s="58" t="str">
        <f t="shared" si="5"/>
        <v/>
      </c>
      <c r="T50" s="2"/>
    </row>
    <row r="51" spans="1:59" x14ac:dyDescent="0.3">
      <c r="A51" s="4"/>
      <c r="B51" s="2"/>
      <c r="C51" s="53">
        <v>39</v>
      </c>
      <c r="D51" s="56"/>
      <c r="E51" s="87"/>
      <c r="F51" s="9"/>
      <c r="G51" s="57" t="str">
        <f t="shared" si="2"/>
        <v/>
      </c>
      <c r="H51" s="58" t="str">
        <f t="shared" si="3"/>
        <v/>
      </c>
      <c r="I51" s="56">
        <v>0.1</v>
      </c>
      <c r="J51" s="68">
        <v>3.2</v>
      </c>
      <c r="K51" s="68">
        <v>10</v>
      </c>
      <c r="L51" s="68">
        <v>50</v>
      </c>
      <c r="M51" s="57" t="str">
        <f t="shared" si="0"/>
        <v/>
      </c>
      <c r="N51" s="107" t="str">
        <f t="shared" si="4"/>
        <v/>
      </c>
      <c r="O51" s="117"/>
      <c r="P51" s="69">
        <v>1</v>
      </c>
      <c r="Q51" s="56">
        <v>50</v>
      </c>
      <c r="R51" s="57" t="str">
        <f t="shared" si="1"/>
        <v/>
      </c>
      <c r="S51" s="58" t="str">
        <f t="shared" si="5"/>
        <v/>
      </c>
      <c r="T51" s="2"/>
    </row>
    <row r="52" spans="1:59" x14ac:dyDescent="0.3">
      <c r="A52" s="4"/>
      <c r="B52" s="2"/>
      <c r="C52" s="53">
        <v>40</v>
      </c>
      <c r="D52" s="56"/>
      <c r="E52" s="87"/>
      <c r="F52" s="9"/>
      <c r="G52" s="57" t="str">
        <f t="shared" si="2"/>
        <v/>
      </c>
      <c r="H52" s="58" t="str">
        <f t="shared" si="3"/>
        <v/>
      </c>
      <c r="I52" s="56">
        <v>0.1</v>
      </c>
      <c r="J52" s="68">
        <v>3.2</v>
      </c>
      <c r="K52" s="68">
        <v>10</v>
      </c>
      <c r="L52" s="68">
        <v>50</v>
      </c>
      <c r="M52" s="57" t="str">
        <f t="shared" si="0"/>
        <v/>
      </c>
      <c r="N52" s="107" t="str">
        <f t="shared" si="4"/>
        <v/>
      </c>
      <c r="O52" s="117"/>
      <c r="P52" s="69">
        <v>1</v>
      </c>
      <c r="Q52" s="56">
        <v>50</v>
      </c>
      <c r="R52" s="57" t="str">
        <f t="shared" si="1"/>
        <v/>
      </c>
      <c r="S52" s="58" t="str">
        <f t="shared" si="5"/>
        <v/>
      </c>
      <c r="T52" s="2"/>
    </row>
    <row r="53" spans="1:59" x14ac:dyDescent="0.3">
      <c r="A53" s="4"/>
      <c r="B53" s="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101"/>
      <c r="O53" s="101"/>
      <c r="P53" s="32"/>
      <c r="Q53" s="32"/>
      <c r="R53" s="32"/>
      <c r="S53" s="101"/>
      <c r="T53" s="31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</row>
    <row r="54" spans="1:59" x14ac:dyDescent="0.3">
      <c r="A54" s="4"/>
      <c r="B54" s="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101"/>
      <c r="O54" s="101"/>
      <c r="P54" s="32"/>
      <c r="Q54" s="32"/>
      <c r="R54" s="32"/>
      <c r="S54" s="101"/>
      <c r="T54" s="31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</row>
    <row r="55" spans="1:59" ht="9.1999999999999993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2"/>
      <c r="O55" s="102"/>
      <c r="P55" s="2"/>
      <c r="Q55" s="2"/>
      <c r="R55" s="2"/>
      <c r="S55" s="102"/>
      <c r="T55" s="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</row>
    <row r="56" spans="1:59" ht="399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3"/>
      <c r="O56" s="103"/>
      <c r="P56" s="3"/>
      <c r="Q56" s="3"/>
      <c r="R56" s="3"/>
      <c r="S56" s="103"/>
      <c r="T56" s="3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E12:F65536 G9:H65536 A1:D1048576 E9:E11 I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2019-09-11T11:46:40Z</dcterms:modified>
</cp:coreProperties>
</file>