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ETSULPH\"/>
    </mc:Choice>
  </mc:AlternateContent>
  <xr:revisionPtr revIDLastSave="0" documentId="13_ncr:48009_{9FA0BA19-CEE4-4D48-A77B-643B630824CC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activeTab="1"/>
  </bookViews>
  <sheets>
    <sheet name="Instructions" sheetId="6" r:id="rId1"/>
    <sheet name="MegaCalc" sheetId="1" r:id="rId2"/>
  </sheets>
  <definedNames>
    <definedName name="A1_blank_1">MegaCalc!$E$8</definedName>
    <definedName name="A1_blank_2">MegaCalc!$E$9</definedName>
    <definedName name="A1_blank_ave">MegaCalc!$E$10</definedName>
    <definedName name="A1_sample">MegaCalc!$E$14:$E$53</definedName>
    <definedName name="A2_blank_1">MegaCalc!$F$8</definedName>
    <definedName name="A2_blank_2">MegaCalc!$F$9</definedName>
    <definedName name="A2_blank_ave">MegaCalc!$F$10</definedName>
    <definedName name="A2_sample">MegaCalc!$F$14:$F$53</definedName>
    <definedName name="Change_absorbance">MegaCalc!$J$14:$J$53</definedName>
    <definedName name="Concentration_gg">MegaCalc!$R$14:$R$53</definedName>
    <definedName name="Concentration_gL">MegaCalc!$M$14:$M$53</definedName>
    <definedName name="Contact_us">Instructions!$C$47</definedName>
    <definedName name="Dilution">MegaCalc!$H$14:$H$53</definedName>
    <definedName name="Instructions">Instructions!$A$2</definedName>
    <definedName name="_xlnm.Print_Area" localSheetId="0">Instructions!$B$2:$O$46</definedName>
    <definedName name="_xlnm.Print_Area" localSheetId="1">MegaCalc!$B$2:$U$53</definedName>
    <definedName name="_xlnm.Print_Titles" localSheetId="1">MegaCalc!$12:$13</definedName>
    <definedName name="Sample_con_gL">MegaCalc!$Q$14:$Q$53</definedName>
    <definedName name="Sample_volume">MegaCalc!$G$14:$G$53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J17" i="1" s="1"/>
  <c r="F10" i="1"/>
  <c r="M17" i="1"/>
  <c r="R17" i="1"/>
  <c r="S17" i="1" s="1"/>
  <c r="T17" i="1" s="1"/>
  <c r="J15" i="1"/>
  <c r="M15" i="1"/>
  <c r="R15" i="1"/>
  <c r="S15" i="1" s="1"/>
  <c r="T15" i="1" s="1"/>
  <c r="J18" i="1"/>
  <c r="M18" i="1"/>
  <c r="R18" i="1" s="1"/>
  <c r="S18" i="1"/>
  <c r="T18" i="1" s="1"/>
  <c r="J19" i="1"/>
  <c r="M19" i="1" s="1"/>
  <c r="R19" i="1"/>
  <c r="S19" i="1"/>
  <c r="T19" i="1" s="1"/>
  <c r="J22" i="1"/>
  <c r="M22" i="1"/>
  <c r="R22" i="1"/>
  <c r="S22" i="1" s="1"/>
  <c r="T22" i="1"/>
  <c r="J23" i="1"/>
  <c r="M23" i="1"/>
  <c r="R23" i="1" s="1"/>
  <c r="S23" i="1"/>
  <c r="T23" i="1"/>
  <c r="J24" i="1"/>
  <c r="M24" i="1" s="1"/>
  <c r="R24" i="1"/>
  <c r="S24" i="1"/>
  <c r="T24" i="1"/>
  <c r="J27" i="1"/>
  <c r="M27" i="1" s="1"/>
  <c r="R27" i="1" s="1"/>
  <c r="S27" i="1" s="1"/>
  <c r="T27" i="1" s="1"/>
  <c r="J28" i="1"/>
  <c r="M28" i="1" s="1"/>
  <c r="R28" i="1" s="1"/>
  <c r="S28" i="1" s="1"/>
  <c r="T28" i="1" s="1"/>
  <c r="J30" i="1"/>
  <c r="M30" i="1" s="1"/>
  <c r="R30" i="1" s="1"/>
  <c r="S30" i="1" s="1"/>
  <c r="T30" i="1" s="1"/>
  <c r="J32" i="1"/>
  <c r="M32" i="1"/>
  <c r="R32" i="1" s="1"/>
  <c r="S32" i="1" s="1"/>
  <c r="T32" i="1" s="1"/>
  <c r="J34" i="1"/>
  <c r="M34" i="1"/>
  <c r="R34" i="1" s="1"/>
  <c r="S34" i="1" s="1"/>
  <c r="T34" i="1" s="1"/>
  <c r="J35" i="1"/>
  <c r="M35" i="1" s="1"/>
  <c r="R35" i="1"/>
  <c r="S35" i="1" s="1"/>
  <c r="T35" i="1" s="1"/>
  <c r="J38" i="1"/>
  <c r="M38" i="1"/>
  <c r="R38" i="1"/>
  <c r="S38" i="1" s="1"/>
  <c r="T38" i="1" s="1"/>
  <c r="J39" i="1"/>
  <c r="M39" i="1"/>
  <c r="R39" i="1" s="1"/>
  <c r="S39" i="1"/>
  <c r="T39" i="1" s="1"/>
  <c r="J40" i="1"/>
  <c r="M40" i="1" s="1"/>
  <c r="R40" i="1"/>
  <c r="S40" i="1"/>
  <c r="T40" i="1" s="1"/>
  <c r="J43" i="1"/>
  <c r="M43" i="1"/>
  <c r="R43" i="1"/>
  <c r="S43" i="1" s="1"/>
  <c r="T43" i="1"/>
  <c r="J44" i="1"/>
  <c r="M44" i="1"/>
  <c r="R44" i="1" s="1"/>
  <c r="S44" i="1"/>
  <c r="T44" i="1"/>
  <c r="J45" i="1"/>
  <c r="M45" i="1" s="1"/>
  <c r="R45" i="1"/>
  <c r="S45" i="1"/>
  <c r="T45" i="1"/>
  <c r="J47" i="1"/>
  <c r="M47" i="1" s="1"/>
  <c r="R47" i="1" s="1"/>
  <c r="S47" i="1" s="1"/>
  <c r="T47" i="1" s="1"/>
  <c r="J48" i="1"/>
  <c r="M48" i="1" s="1"/>
  <c r="R48" i="1" s="1"/>
  <c r="S48" i="1" s="1"/>
  <c r="T48" i="1" s="1"/>
  <c r="J49" i="1"/>
  <c r="M49" i="1" s="1"/>
  <c r="R49" i="1" s="1"/>
  <c r="S49" i="1" s="1"/>
  <c r="T49" i="1" s="1"/>
  <c r="J51" i="1"/>
  <c r="M51" i="1"/>
  <c r="R51" i="1" s="1"/>
  <c r="S51" i="1" s="1"/>
  <c r="T51" i="1" s="1"/>
  <c r="J52" i="1"/>
  <c r="M52" i="1"/>
  <c r="R52" i="1" s="1"/>
  <c r="S52" i="1" s="1"/>
  <c r="T52" i="1" s="1"/>
  <c r="J53" i="1"/>
  <c r="M53" i="1" s="1"/>
  <c r="R53" i="1"/>
  <c r="S53" i="1" s="1"/>
  <c r="T53" i="1" s="1"/>
  <c r="N15" i="1"/>
  <c r="O15" i="1"/>
  <c r="N16" i="1"/>
  <c r="O16" i="1" s="1"/>
  <c r="N17" i="1"/>
  <c r="O17" i="1"/>
  <c r="N18" i="1"/>
  <c r="O18" i="1" s="1"/>
  <c r="N19" i="1"/>
  <c r="O19" i="1" s="1"/>
  <c r="N20" i="1"/>
  <c r="O20" i="1" s="1"/>
  <c r="N21" i="1"/>
  <c r="O21" i="1"/>
  <c r="N22" i="1"/>
  <c r="O22" i="1" s="1"/>
  <c r="N23" i="1"/>
  <c r="O23" i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/>
  <c r="N30" i="1"/>
  <c r="O30" i="1" s="1"/>
  <c r="N31" i="1"/>
  <c r="O31" i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/>
  <c r="N38" i="1"/>
  <c r="O38" i="1" s="1"/>
  <c r="N39" i="1"/>
  <c r="O39" i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/>
  <c r="N46" i="1"/>
  <c r="O46" i="1" s="1"/>
  <c r="N47" i="1"/>
  <c r="O47" i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/>
  <c r="N14" i="1"/>
  <c r="O14" i="1" s="1"/>
  <c r="K15" i="1"/>
  <c r="L15" i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/>
  <c r="K22" i="1"/>
  <c r="L22" i="1" s="1"/>
  <c r="K23" i="1"/>
  <c r="L23" i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/>
  <c r="K30" i="1"/>
  <c r="L30" i="1" s="1"/>
  <c r="K31" i="1"/>
  <c r="L31" i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/>
  <c r="K38" i="1"/>
  <c r="L38" i="1" s="1"/>
  <c r="K39" i="1"/>
  <c r="L39" i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/>
  <c r="K46" i="1"/>
  <c r="L46" i="1" s="1"/>
  <c r="K47" i="1"/>
  <c r="L47" i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/>
  <c r="K14" i="1"/>
  <c r="L14" i="1" s="1"/>
  <c r="J16" i="1"/>
  <c r="M16" i="1"/>
  <c r="R16" i="1"/>
  <c r="S16" i="1" s="1"/>
  <c r="T16" i="1" s="1"/>
  <c r="J41" i="1"/>
  <c r="M41" i="1"/>
  <c r="R41" i="1" s="1"/>
  <c r="S41" i="1"/>
  <c r="T41" i="1" s="1"/>
  <c r="J37" i="1"/>
  <c r="M37" i="1" s="1"/>
  <c r="R37" i="1"/>
  <c r="S37" i="1"/>
  <c r="T37" i="1" s="1"/>
  <c r="J33" i="1"/>
  <c r="M33" i="1"/>
  <c r="R33" i="1"/>
  <c r="S33" i="1" s="1"/>
  <c r="T33" i="1" s="1"/>
  <c r="J29" i="1"/>
  <c r="M29" i="1"/>
  <c r="R29" i="1" s="1"/>
  <c r="S29" i="1" s="1"/>
  <c r="T29" i="1" s="1"/>
  <c r="J25" i="1"/>
  <c r="M25" i="1" s="1"/>
  <c r="R25" i="1" s="1"/>
  <c r="S25" i="1" s="1"/>
  <c r="T25" i="1" s="1"/>
  <c r="J21" i="1"/>
  <c r="M21" i="1"/>
  <c r="R21" i="1"/>
  <c r="S21" i="1"/>
  <c r="T21" i="1" s="1"/>
  <c r="J14" i="1" l="1"/>
  <c r="M14" i="1" s="1"/>
  <c r="R14" i="1" s="1"/>
  <c r="S14" i="1" s="1"/>
  <c r="T14" i="1" s="1"/>
  <c r="J50" i="1"/>
  <c r="M50" i="1" s="1"/>
  <c r="R50" i="1" s="1"/>
  <c r="S50" i="1" s="1"/>
  <c r="T50" i="1" s="1"/>
  <c r="J46" i="1"/>
  <c r="M46" i="1" s="1"/>
  <c r="R46" i="1" s="1"/>
  <c r="S46" i="1" s="1"/>
  <c r="T46" i="1" s="1"/>
  <c r="J42" i="1"/>
  <c r="M42" i="1" s="1"/>
  <c r="R42" i="1" s="1"/>
  <c r="S42" i="1" s="1"/>
  <c r="T42" i="1" s="1"/>
  <c r="J36" i="1"/>
  <c r="M36" i="1" s="1"/>
  <c r="R36" i="1" s="1"/>
  <c r="S36" i="1" s="1"/>
  <c r="T36" i="1" s="1"/>
  <c r="J31" i="1"/>
  <c r="M31" i="1" s="1"/>
  <c r="R31" i="1" s="1"/>
  <c r="S31" i="1" s="1"/>
  <c r="T31" i="1" s="1"/>
  <c r="J26" i="1"/>
  <c r="M26" i="1" s="1"/>
  <c r="R26" i="1" s="1"/>
  <c r="S26" i="1" s="1"/>
  <c r="T26" i="1" s="1"/>
  <c r="J20" i="1"/>
  <c r="M20" i="1" s="1"/>
  <c r="R20" i="1" s="1"/>
  <c r="S20" i="1" s="1"/>
  <c r="T20" i="1" s="1"/>
</calcChain>
</file>

<file path=xl/comments1.xml><?xml version="1.0" encoding="utf-8"?>
<comments xmlns="http://schemas.openxmlformats.org/spreadsheetml/2006/main">
  <authors>
    <author>User</author>
  </authors>
  <commentList>
    <comment ref="L21" authorId="0" shapeId="0">
      <text>
        <r>
          <rPr>
            <b/>
            <sz val="8"/>
            <color indexed="81"/>
            <rFont val="Tahoma"/>
            <family val="2"/>
          </rPr>
          <t>Concentration: g of Sulphite (as SO</t>
        </r>
        <r>
          <rPr>
            <b/>
            <vertAlign val="subscript"/>
            <sz val="8"/>
            <color indexed="81"/>
            <rFont val="Tahoma"/>
            <family val="2"/>
          </rPr>
          <t>2</t>
        </r>
        <r>
          <rPr>
            <b/>
            <sz val="8"/>
            <color indexed="81"/>
            <rFont val="Tahoma"/>
            <family val="2"/>
          </rPr>
          <t>) per litre of sample</t>
        </r>
      </text>
    </comment>
    <comment ref="M21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N21" authorId="0" shapeId="0">
      <text>
        <r>
          <rPr>
            <b/>
            <sz val="8"/>
            <color indexed="81"/>
            <rFont val="Tahoma"/>
            <family val="2"/>
          </rPr>
          <t>Concentration: grams of Sulphite (as SO</t>
        </r>
        <r>
          <rPr>
            <b/>
            <vertAlign val="subscript"/>
            <sz val="8"/>
            <color indexed="81"/>
            <rFont val="Tahoma"/>
            <family val="2"/>
          </rPr>
          <t>2</t>
        </r>
        <r>
          <rPr>
            <b/>
            <sz val="8"/>
            <color indexed="81"/>
            <rFont val="Tahoma"/>
            <family val="2"/>
          </rPr>
          <t>)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O13" authorId="0" shapeId="0">
      <text>
        <r>
          <rPr>
            <b/>
            <sz val="8"/>
            <color indexed="81"/>
            <rFont val="Tahoma"/>
            <family val="2"/>
          </rPr>
          <t>Concentration: g of Sulphite (as SO</t>
        </r>
        <r>
          <rPr>
            <b/>
            <vertAlign val="subscript"/>
            <sz val="8"/>
            <color indexed="81"/>
            <rFont val="Tahoma"/>
            <family val="2"/>
          </rPr>
          <t>2</t>
        </r>
        <r>
          <rPr>
            <b/>
            <sz val="8"/>
            <color indexed="81"/>
            <rFont val="Tahoma"/>
            <family val="2"/>
          </rPr>
          <t>) per litre of sample</t>
        </r>
      </text>
    </comment>
    <comment ref="Q1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T13" authorId="0" shapeId="0">
      <text>
        <r>
          <rPr>
            <b/>
            <sz val="8"/>
            <color indexed="81"/>
            <rFont val="Tahoma"/>
            <family val="2"/>
          </rPr>
          <t>Concentration: grams of Sulphite (as SO</t>
        </r>
        <r>
          <rPr>
            <b/>
            <vertAlign val="subscript"/>
            <sz val="8"/>
            <color indexed="81"/>
            <rFont val="Tahoma"/>
            <family val="2"/>
          </rPr>
          <t>2</t>
        </r>
        <r>
          <rPr>
            <b/>
            <sz val="8"/>
            <color indexed="81"/>
            <rFont val="Tahoma"/>
            <family val="2"/>
          </rPr>
          <t>) per 100 grams of sample</t>
        </r>
      </text>
    </comment>
  </commentList>
</comments>
</file>

<file path=xl/sharedStrings.xml><?xml version="1.0" encoding="utf-8"?>
<sst xmlns="http://schemas.openxmlformats.org/spreadsheetml/2006/main" count="60" uniqueCount="34">
  <si>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</si>
  <si>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</si>
  <si>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</si>
  <si>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</si>
  <si>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</si>
  <si>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</si>
  <si>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</si>
  <si>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</si>
  <si>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</si>
  <si>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</si>
  <si>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</si>
  <si>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</si>
  <si>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</si>
  <si>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</si>
  <si>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</si>
  <si>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</si>
  <si>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</si>
  <si>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</si>
  <si>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</si>
  <si>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</si>
  <si>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t/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</si>
  <si>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 Over the coming months, such calculators will be developed for each of the Megazyme test kits.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</si>
  <si>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</si>
  <si>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</si>
  <si>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</si>
  <si>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On the 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pages, fill in the orange boxes and it will provide automatic results in the white boxes.</t>
    </r>
  </si>
  <si>
    <t>To zoom up or down, ensure the Standard tool bar is showing (View &gt; Toolbars) &amp; select a value from the Zoom drop-down list.</t>
  </si>
  <si>
    <t xml:space="preserve">   Abs
</t>
  </si>
  <si>
    <r>
      <t xml:space="preserve">   Abs
(Total SO</t>
    </r>
    <r>
      <rPr>
        <b/>
        <vertAlign val="subscript"/>
        <sz val="10"/>
        <rFont val="Gill Sans MT"/>
        <family val="2"/>
      </rPr>
      <t>2</t>
    </r>
    <r>
      <rPr>
        <b/>
        <sz val="10"/>
        <rFont val="Gill Sans MT"/>
        <family val="2"/>
      </rPr>
      <t>)</t>
    </r>
  </si>
  <si>
    <r>
      <t>Total SO</t>
    </r>
    <r>
      <rPr>
        <b/>
        <vertAlign val="subscript"/>
        <sz val="10"/>
        <rFont val="Gill Sans MT"/>
        <family val="2"/>
      </rPr>
      <t>2</t>
    </r>
    <r>
      <rPr>
        <b/>
        <sz val="10"/>
        <rFont val="Gill Sans MT"/>
        <family val="2"/>
      </rPr>
      <t xml:space="preserve">
(g/L)</t>
    </r>
  </si>
  <si>
    <r>
      <t>Total SO</t>
    </r>
    <r>
      <rPr>
        <b/>
        <vertAlign val="subscript"/>
        <sz val="10"/>
        <rFont val="Gill Sans MT"/>
        <family val="2"/>
      </rPr>
      <t>2</t>
    </r>
    <r>
      <rPr>
        <b/>
        <sz val="10"/>
        <rFont val="Gill Sans MT"/>
        <family val="2"/>
      </rPr>
      <t xml:space="preserve"> (g/100g)</t>
    </r>
  </si>
  <si>
    <t>Megazyme Knowledge Base</t>
  </si>
  <si>
    <t>Customer Support</t>
  </si>
  <si>
    <t>K-ETSULPH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</si>
</sst>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80" formatCode="0.000"/>
  </numFmts>
  <fonts count="20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b/>
      <vertAlign val="subscript"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76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76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176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76" fontId="1" fillId="2" borderId="0" xfId="0" applyNumberFormat="1" applyFont="1" applyFill="1" applyBorder="1" applyAlignment="1" applyProtection="1">
      <alignment horizontal="left"/>
    </xf>
    <xf numFmtId="176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76" fontId="1" fillId="2" borderId="0" xfId="0" applyNumberFormat="1" applyFont="1" applyFill="1" applyBorder="1" applyProtection="1">
      <protection locked="0"/>
    </xf>
    <xf numFmtId="176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0" fontId="13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76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16" fillId="0" borderId="0" xfId="0" applyFont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176" fontId="2" fillId="2" borderId="0" xfId="0" applyNumberFormat="1" applyFont="1" applyFill="1" applyBorder="1" applyAlignment="1" applyProtection="1">
      <alignment horizontal="left"/>
    </xf>
    <xf numFmtId="0" fontId="5" fillId="2" borderId="0" xfId="1" applyFill="1" applyAlignment="1" applyProtection="1">
      <alignment horizontal="right" vertical="top" wrapText="1"/>
    </xf>
    <xf numFmtId="0" fontId="13" fillId="2" borderId="0" xfId="0" applyFont="1" applyFill="1" applyProtection="1"/>
    <xf numFmtId="176" fontId="1" fillId="4" borderId="3" xfId="0" applyNumberFormat="1" applyFont="1" applyFill="1" applyBorder="1" applyProtection="1"/>
    <xf numFmtId="176" fontId="1" fillId="4" borderId="4" xfId="0" applyNumberFormat="1" applyFont="1" applyFill="1" applyBorder="1" applyProtection="1"/>
    <xf numFmtId="176" fontId="1" fillId="4" borderId="5" xfId="0" applyNumberFormat="1" applyFont="1" applyFill="1" applyBorder="1" applyProtection="1"/>
    <xf numFmtId="0" fontId="2" fillId="2" borderId="0" xfId="0" applyFont="1" applyFill="1" applyBorder="1" applyProtection="1"/>
    <xf numFmtId="0" fontId="15" fillId="2" borderId="1" xfId="0" applyFont="1" applyFill="1" applyBorder="1" applyAlignment="1" applyProtection="1">
      <alignment horizontal="center"/>
    </xf>
    <xf numFmtId="176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3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2" fontId="1" fillId="4" borderId="1" xfId="0" applyNumberFormat="1" applyFont="1" applyFill="1" applyBorder="1" applyProtection="1"/>
    <xf numFmtId="180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/>
    <xf numFmtId="0" fontId="13" fillId="2" borderId="0" xfId="0" applyFont="1" applyFill="1" applyBorder="1" applyAlignment="1" applyProtection="1">
      <alignment horizontal="left"/>
    </xf>
    <xf numFmtId="0" fontId="16" fillId="2" borderId="0" xfId="0" applyFont="1" applyFill="1" applyProtection="1"/>
    <xf numFmtId="0" fontId="12" fillId="0" borderId="0" xfId="0" applyFont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7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16" fillId="2" borderId="0" xfId="0" applyFont="1" applyFill="1" applyAlignment="1" applyProtection="1"/>
    <xf numFmtId="0" fontId="17" fillId="2" borderId="0" xfId="1" applyFont="1" applyFill="1" applyAlignment="1" applyProtection="1">
      <alignment wrapText="1"/>
    </xf>
    <xf numFmtId="176" fontId="1" fillId="2" borderId="1" xfId="0" applyNumberFormat="1" applyFont="1" applyFill="1" applyBorder="1" applyAlignment="1">
      <alignment horizontal="right"/>
    </xf>
    <xf numFmtId="0" fontId="9" fillId="5" borderId="5" xfId="0" applyFont="1" applyFill="1" applyBorder="1" applyAlignment="1">
      <alignment horizontal="center" vertical="top" wrapText="1"/>
    </xf>
    <xf numFmtId="0" fontId="1" fillId="5" borderId="1" xfId="0" applyFont="1" applyFill="1" applyBorder="1"/>
    <xf numFmtId="0" fontId="7" fillId="2" borderId="0" xfId="0" applyFont="1" applyFill="1" applyProtection="1"/>
    <xf numFmtId="0" fontId="2" fillId="5" borderId="1" xfId="0" applyFont="1" applyFill="1" applyBorder="1" applyAlignment="1" applyProtection="1">
      <alignment horizontal="center" vertical="top" wrapText="1"/>
    </xf>
    <xf numFmtId="180" fontId="1" fillId="5" borderId="1" xfId="0" applyNumberFormat="1" applyFont="1" applyFill="1" applyBorder="1"/>
    <xf numFmtId="176" fontId="1" fillId="5" borderId="1" xfId="0" applyNumberFormat="1" applyFont="1" applyFill="1" applyBorder="1"/>
    <xf numFmtId="0" fontId="1" fillId="3" borderId="0" xfId="0" applyFont="1" applyFill="1" applyProtection="1"/>
    <xf numFmtId="0" fontId="1" fillId="3" borderId="0" xfId="0" applyFont="1" applyFill="1" applyAlignment="1" applyProtection="1"/>
    <xf numFmtId="0" fontId="1" fillId="3" borderId="0" xfId="0" applyFont="1" applyFill="1" applyAlignment="1" applyProtection="1">
      <alignment horizontal="left"/>
    </xf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76" fontId="1" fillId="4" borderId="3" xfId="0" applyNumberFormat="1" applyFont="1" applyFill="1" applyBorder="1" applyAlignment="1" applyProtection="1">
      <alignment horizontal="left"/>
      <protection locked="0"/>
    </xf>
    <xf numFmtId="176" fontId="1" fillId="4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hyperlink" Target="#MegaCalc!A1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12</xdr:row>
      <xdr:rowOff>247650</xdr:rowOff>
    </xdr:from>
    <xdr:to>
      <xdr:col>3</xdr:col>
      <xdr:colOff>447675</xdr:colOff>
      <xdr:row>13</xdr:row>
      <xdr:rowOff>38100</xdr:rowOff>
    </xdr:to>
    <xdr:sp macro="" textlink="">
      <xdr:nvSpPr>
        <xdr:cNvPr id="6340" name="Line 10">
          <a:extLst>
            <a:ext uri="{FF2B5EF4-FFF2-40B4-BE49-F238E27FC236}">
              <a16:creationId xmlns:a16="http://schemas.microsoft.com/office/drawing/2014/main" id="{91CB7FAC-D93B-4624-B7E6-E551A46463C3}"/>
            </a:ext>
          </a:extLst>
        </xdr:cNvPr>
        <xdr:cNvSpPr>
          <a:spLocks noChangeShapeType="1"/>
        </xdr:cNvSpPr>
      </xdr:nvSpPr>
      <xdr:spPr bwMode="auto">
        <a:xfrm>
          <a:off x="1457325" y="4171950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11</xdr:row>
      <xdr:rowOff>104775</xdr:rowOff>
    </xdr:from>
    <xdr:to>
      <xdr:col>6</xdr:col>
      <xdr:colOff>247650</xdr:colOff>
      <xdr:row>12</xdr:row>
      <xdr:rowOff>247650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E96BA16C-762D-42CD-A4B2-489BA92305C5}"/>
            </a:ext>
          </a:extLst>
        </xdr:cNvPr>
        <xdr:cNvSpPr>
          <a:spLocks noChangeArrowheads="1"/>
        </xdr:cNvSpPr>
      </xdr:nvSpPr>
      <xdr:spPr bwMode="auto">
        <a:xfrm>
          <a:off x="561975" y="3752850"/>
          <a:ext cx="29146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333375</xdr:colOff>
      <xdr:row>17</xdr:row>
      <xdr:rowOff>85725</xdr:rowOff>
    </xdr:from>
    <xdr:to>
      <xdr:col>8</xdr:col>
      <xdr:colOff>409575</xdr:colOff>
      <xdr:row>21</xdr:row>
      <xdr:rowOff>104775</xdr:rowOff>
    </xdr:to>
    <xdr:sp macro="" textlink="">
      <xdr:nvSpPr>
        <xdr:cNvPr id="6342" name="Line 12">
          <a:extLst>
            <a:ext uri="{FF2B5EF4-FFF2-40B4-BE49-F238E27FC236}">
              <a16:creationId xmlns:a16="http://schemas.microsoft.com/office/drawing/2014/main" id="{FE4FB43E-A81E-41E3-AFAC-3265FC8A2A48}"/>
            </a:ext>
          </a:extLst>
        </xdr:cNvPr>
        <xdr:cNvSpPr>
          <a:spLocks noChangeShapeType="1"/>
        </xdr:cNvSpPr>
      </xdr:nvSpPr>
      <xdr:spPr bwMode="auto">
        <a:xfrm flipH="1">
          <a:off x="3009900" y="5524500"/>
          <a:ext cx="1924050" cy="1162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12</xdr:row>
      <xdr:rowOff>552450</xdr:rowOff>
    </xdr:from>
    <xdr:to>
      <xdr:col>8</xdr:col>
      <xdr:colOff>9525</xdr:colOff>
      <xdr:row>16</xdr:row>
      <xdr:rowOff>142875</xdr:rowOff>
    </xdr:to>
    <xdr:sp macro="" textlink="">
      <xdr:nvSpPr>
        <xdr:cNvPr id="6343" name="Line 14">
          <a:extLst>
            <a:ext uri="{FF2B5EF4-FFF2-40B4-BE49-F238E27FC236}">
              <a16:creationId xmlns:a16="http://schemas.microsoft.com/office/drawing/2014/main" id="{6B4908C9-97D1-457C-9E24-0B45E8790A68}"/>
            </a:ext>
          </a:extLst>
        </xdr:cNvPr>
        <xdr:cNvSpPr>
          <a:spLocks noChangeShapeType="1"/>
        </xdr:cNvSpPr>
      </xdr:nvSpPr>
      <xdr:spPr bwMode="auto">
        <a:xfrm flipH="1">
          <a:off x="3143250" y="4476750"/>
          <a:ext cx="1390650" cy="914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15</xdr:row>
      <xdr:rowOff>238125</xdr:rowOff>
    </xdr:from>
    <xdr:to>
      <xdr:col>14</xdr:col>
      <xdr:colOff>342900</xdr:colOff>
      <xdr:row>17</xdr:row>
      <xdr:rowOff>104700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D712FA26-9EFC-43AB-BA0D-A6AF72A93AB8}"/>
            </a:ext>
          </a:extLst>
        </xdr:cNvPr>
        <xdr:cNvSpPr>
          <a:spLocks noChangeArrowheads="1"/>
        </xdr:cNvSpPr>
      </xdr:nvSpPr>
      <xdr:spPr bwMode="auto">
        <a:xfrm>
          <a:off x="4133850" y="5114925"/>
          <a:ext cx="45053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IE"/>
        </a:p>
      </xdr:txBody>
    </xdr:sp>
    <xdr:clientData/>
  </xdr:twoCellAnchor>
  <xdr:twoCellAnchor>
    <xdr:from>
      <xdr:col>13</xdr:col>
      <xdr:colOff>9525</xdr:colOff>
      <xdr:row>6</xdr:row>
      <xdr:rowOff>133350</xdr:rowOff>
    </xdr:from>
    <xdr:to>
      <xdr:col>14</xdr:col>
      <xdr:colOff>371475</xdr:colOff>
      <xdr:row>6</xdr:row>
      <xdr:rowOff>323850</xdr:rowOff>
    </xdr:to>
    <xdr:sp macro="" textlink="">
      <xdr:nvSpPr>
        <xdr:cNvPr id="6185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469BD7-F294-4CDF-828A-3D3BD3F6438C}"/>
            </a:ext>
          </a:extLst>
        </xdr:cNvPr>
        <xdr:cNvSpPr txBox="1">
          <a:spLocks noChangeArrowheads="1"/>
        </xdr:cNvSpPr>
      </xdr:nvSpPr>
      <xdr:spPr bwMode="auto">
        <a:xfrm>
          <a:off x="7524750" y="1485900"/>
          <a:ext cx="11430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8</xdr:row>
      <xdr:rowOff>85725</xdr:rowOff>
    </xdr:from>
    <xdr:to>
      <xdr:col>3</xdr:col>
      <xdr:colOff>219075</xdr:colOff>
      <xdr:row>8</xdr:row>
      <xdr:rowOff>285750</xdr:rowOff>
    </xdr:to>
    <xdr:sp macro="" textlink="">
      <xdr:nvSpPr>
        <xdr:cNvPr id="6187" name="Text Box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314381-251F-487C-8878-F1418BFB33CE}"/>
            </a:ext>
          </a:extLst>
        </xdr:cNvPr>
        <xdr:cNvSpPr txBox="1">
          <a:spLocks noChangeArrowheads="1"/>
        </xdr:cNvSpPr>
      </xdr:nvSpPr>
      <xdr:spPr bwMode="auto">
        <a:xfrm>
          <a:off x="209550" y="2667000"/>
          <a:ext cx="10191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44</xdr:row>
      <xdr:rowOff>152400</xdr:rowOff>
    </xdr:from>
    <xdr:to>
      <xdr:col>3</xdr:col>
      <xdr:colOff>447675</xdr:colOff>
      <xdr:row>45</xdr:row>
      <xdr:rowOff>142875</xdr:rowOff>
    </xdr:to>
    <xdr:sp macro="" textlink="">
      <xdr:nvSpPr>
        <xdr:cNvPr id="6188" name="Text Box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6700AF-7475-4D7B-8B65-6A7873FCD744}"/>
            </a:ext>
          </a:extLst>
        </xdr:cNvPr>
        <xdr:cNvSpPr txBox="1">
          <a:spLocks noChangeArrowheads="1"/>
        </xdr:cNvSpPr>
      </xdr:nvSpPr>
      <xdr:spPr bwMode="auto">
        <a:xfrm>
          <a:off x="238125" y="11144250"/>
          <a:ext cx="12192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7</xdr:col>
      <xdr:colOff>352425</xdr:colOff>
      <xdr:row>11</xdr:row>
      <xdr:rowOff>180975</xdr:rowOff>
    </xdr:from>
    <xdr:to>
      <xdr:col>14</xdr:col>
      <xdr:colOff>314325</xdr:colOff>
      <xdr:row>15</xdr:row>
      <xdr:rowOff>14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7680EDB6-9F84-4BFE-AD60-454440F1A0D4}"/>
            </a:ext>
          </a:extLst>
        </xdr:cNvPr>
        <xdr:cNvSpPr>
          <a:spLocks noChangeArrowheads="1"/>
        </xdr:cNvSpPr>
      </xdr:nvSpPr>
      <xdr:spPr bwMode="auto">
        <a:xfrm>
          <a:off x="4133850" y="3819525"/>
          <a:ext cx="4476750" cy="1057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2</xdr:col>
      <xdr:colOff>85725</xdr:colOff>
      <xdr:row>25</xdr:row>
      <xdr:rowOff>171450</xdr:rowOff>
    </xdr:from>
    <xdr:to>
      <xdr:col>7</xdr:col>
      <xdr:colOff>352425</xdr:colOff>
      <xdr:row>34</xdr:row>
      <xdr:rowOff>180975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795D01EC-B21C-4047-B4C7-BD9BD2F48A5B}"/>
            </a:ext>
          </a:extLst>
        </xdr:cNvPr>
        <xdr:cNvSpPr>
          <a:spLocks noChangeArrowheads="1"/>
        </xdr:cNvSpPr>
      </xdr:nvSpPr>
      <xdr:spPr bwMode="auto">
        <a:xfrm>
          <a:off x="276225" y="7048500"/>
          <a:ext cx="3857625" cy="1466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Sulphite (as SO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2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 by 1.8529. For absorbance readings at 334 nm (Hg lamp; ext. coeff. 6.18) multiply the calculated values for Sulphite (as SO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2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 by 1.0194.   </a:t>
          </a:r>
          <a:endParaRPr lang="en-IE"/>
        </a:p>
      </xdr:txBody>
    </xdr:sp>
    <xdr:clientData/>
  </xdr:twoCellAnchor>
  <xdr:twoCellAnchor>
    <xdr:from>
      <xdr:col>8</xdr:col>
      <xdr:colOff>114300</xdr:colOff>
      <xdr:row>25</xdr:row>
      <xdr:rowOff>180975</xdr:rowOff>
    </xdr:from>
    <xdr:to>
      <xdr:col>14</xdr:col>
      <xdr:colOff>314325</xdr:colOff>
      <xdr:row>30</xdr:row>
      <xdr:rowOff>47625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7B904E3F-5F79-4338-8FB1-854CB7927869}"/>
            </a:ext>
          </a:extLst>
        </xdr:cNvPr>
        <xdr:cNvSpPr>
          <a:spLocks noChangeArrowheads="1"/>
        </xdr:cNvSpPr>
      </xdr:nvSpPr>
      <xdr:spPr bwMode="auto">
        <a:xfrm>
          <a:off x="4638675" y="7058025"/>
          <a:ext cx="3971925" cy="695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IE"/>
        </a:p>
      </xdr:txBody>
    </xdr:sp>
    <xdr:clientData/>
  </xdr:twoCellAnchor>
  <xdr:twoCellAnchor>
    <xdr:from>
      <xdr:col>7</xdr:col>
      <xdr:colOff>695325</xdr:colOff>
      <xdr:row>23</xdr:row>
      <xdr:rowOff>57150</xdr:rowOff>
    </xdr:from>
    <xdr:to>
      <xdr:col>11</xdr:col>
      <xdr:colOff>180975</xdr:colOff>
      <xdr:row>31</xdr:row>
      <xdr:rowOff>66675</xdr:rowOff>
    </xdr:to>
    <xdr:sp macro="" textlink="">
      <xdr:nvSpPr>
        <xdr:cNvPr id="6357" name="Line 68">
          <a:extLst>
            <a:ext uri="{FF2B5EF4-FFF2-40B4-BE49-F238E27FC236}">
              <a16:creationId xmlns:a16="http://schemas.microsoft.com/office/drawing/2014/main" id="{CA86758B-8E9A-48D1-B000-350C953EB9C0}"/>
            </a:ext>
          </a:extLst>
        </xdr:cNvPr>
        <xdr:cNvSpPr>
          <a:spLocks noChangeShapeType="1"/>
        </xdr:cNvSpPr>
      </xdr:nvSpPr>
      <xdr:spPr bwMode="auto">
        <a:xfrm flipH="1" flipV="1">
          <a:off x="4476750" y="7019925"/>
          <a:ext cx="1657350" cy="1533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31</xdr:row>
      <xdr:rowOff>19050</xdr:rowOff>
    </xdr:from>
    <xdr:to>
      <xdr:col>14</xdr:col>
      <xdr:colOff>314325</xdr:colOff>
      <xdr:row>35</xdr:row>
      <xdr:rowOff>9525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21284B75-2C60-464D-83A4-B29FF6C69D65}"/>
            </a:ext>
          </a:extLst>
        </xdr:cNvPr>
        <xdr:cNvSpPr>
          <a:spLocks noChangeArrowheads="1"/>
        </xdr:cNvSpPr>
      </xdr:nvSpPr>
      <xdr:spPr bwMode="auto">
        <a:xfrm>
          <a:off x="5076825" y="7896225"/>
          <a:ext cx="353377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13</xdr:col>
      <xdr:colOff>9525</xdr:colOff>
      <xdr:row>6</xdr:row>
      <xdr:rowOff>342900</xdr:rowOff>
    </xdr:from>
    <xdr:to>
      <xdr:col>15</xdr:col>
      <xdr:colOff>0</xdr:colOff>
      <xdr:row>7</xdr:row>
      <xdr:rowOff>19050</xdr:rowOff>
    </xdr:to>
    <xdr:sp macro="" textlink="">
      <xdr:nvSpPr>
        <xdr:cNvPr id="6213" name="Text Box 6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AEC2F2E-F57E-4CED-B57A-5D7DC0906DF4}"/>
            </a:ext>
          </a:extLst>
        </xdr:cNvPr>
        <xdr:cNvSpPr txBox="1">
          <a:spLocks noChangeArrowheads="1"/>
        </xdr:cNvSpPr>
      </xdr:nvSpPr>
      <xdr:spPr bwMode="auto">
        <a:xfrm>
          <a:off x="7524750" y="1695450"/>
          <a:ext cx="141922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6</xdr:col>
      <xdr:colOff>361950</xdr:colOff>
      <xdr:row>23</xdr:row>
      <xdr:rowOff>47625</xdr:rowOff>
    </xdr:from>
    <xdr:to>
      <xdr:col>8</xdr:col>
      <xdr:colOff>104775</xdr:colOff>
      <xdr:row>28</xdr:row>
      <xdr:rowOff>152400</xdr:rowOff>
    </xdr:to>
    <xdr:sp macro="" textlink="">
      <xdr:nvSpPr>
        <xdr:cNvPr id="6361" name="Line 67">
          <a:extLst>
            <a:ext uri="{FF2B5EF4-FFF2-40B4-BE49-F238E27FC236}">
              <a16:creationId xmlns:a16="http://schemas.microsoft.com/office/drawing/2014/main" id="{D85442A1-4A80-4CE5-98B1-300E419D7B2C}"/>
            </a:ext>
          </a:extLst>
        </xdr:cNvPr>
        <xdr:cNvSpPr>
          <a:spLocks noChangeShapeType="1"/>
        </xdr:cNvSpPr>
      </xdr:nvSpPr>
      <xdr:spPr bwMode="auto">
        <a:xfrm flipH="1" flipV="1">
          <a:off x="3590925" y="7010400"/>
          <a:ext cx="1038225" cy="1057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190500</xdr:colOff>
      <xdr:row>20</xdr:row>
      <xdr:rowOff>38100</xdr:rowOff>
    </xdr:from>
    <xdr:to>
      <xdr:col>10</xdr:col>
      <xdr:colOff>276225</xdr:colOff>
      <xdr:row>20</xdr:row>
      <xdr:rowOff>142875</xdr:rowOff>
    </xdr:to>
    <xdr:sp macro="" textlink="">
      <xdr:nvSpPr>
        <xdr:cNvPr id="6362" name="AutoShape 95">
          <a:extLst>
            <a:ext uri="{FF2B5EF4-FFF2-40B4-BE49-F238E27FC236}">
              <a16:creationId xmlns:a16="http://schemas.microsoft.com/office/drawing/2014/main" id="{7F3BC19B-24AD-4A0F-9FBC-90133A11FC53}"/>
            </a:ext>
          </a:extLst>
        </xdr:cNvPr>
        <xdr:cNvSpPr>
          <a:spLocks noChangeArrowheads="1"/>
        </xdr:cNvSpPr>
      </xdr:nvSpPr>
      <xdr:spPr bwMode="auto">
        <a:xfrm>
          <a:off x="5362575" y="6048375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113109</xdr:colOff>
      <xdr:row>1</xdr:row>
      <xdr:rowOff>1</xdr:rowOff>
    </xdr:from>
    <xdr:to>
      <xdr:col>15</xdr:col>
      <xdr:colOff>0</xdr:colOff>
      <xdr:row>6</xdr:row>
      <xdr:rowOff>111555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569AFB-CEA2-4A30-8349-66A696E21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09" y="95251"/>
          <a:ext cx="8830186" cy="14334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12</xdr:row>
      <xdr:rowOff>38100</xdr:rowOff>
    </xdr:from>
    <xdr:to>
      <xdr:col>10</xdr:col>
      <xdr:colOff>276225</xdr:colOff>
      <xdr:row>12</xdr:row>
      <xdr:rowOff>142875</xdr:rowOff>
    </xdr:to>
    <xdr:sp macro="" textlink="">
      <xdr:nvSpPr>
        <xdr:cNvPr id="2170" name="AutoShape 11">
          <a:extLst>
            <a:ext uri="{FF2B5EF4-FFF2-40B4-BE49-F238E27FC236}">
              <a16:creationId xmlns:a16="http://schemas.microsoft.com/office/drawing/2014/main" id="{181373C6-DD60-4A35-B3AF-129FB0BF5D0E}"/>
            </a:ext>
          </a:extLst>
        </xdr:cNvPr>
        <xdr:cNvSpPr>
          <a:spLocks noChangeArrowheads="1"/>
        </xdr:cNvSpPr>
      </xdr:nvSpPr>
      <xdr:spPr bwMode="auto">
        <a:xfrm>
          <a:off x="4829175" y="3362325"/>
          <a:ext cx="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371475</xdr:colOff>
      <xdr:row>2</xdr:row>
      <xdr:rowOff>114300</xdr:rowOff>
    </xdr:from>
    <xdr:to>
      <xdr:col>19</xdr:col>
      <xdr:colOff>447675</xdr:colOff>
      <xdr:row>3</xdr:row>
      <xdr:rowOff>105385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79EAF8-4588-49A5-B084-64981AC24C21}"/>
            </a:ext>
          </a:extLst>
        </xdr:cNvPr>
        <xdr:cNvSpPr txBox="1">
          <a:spLocks noChangeArrowheads="1"/>
        </xdr:cNvSpPr>
      </xdr:nvSpPr>
      <xdr:spPr bwMode="auto">
        <a:xfrm>
          <a:off x="6877050" y="1476375"/>
          <a:ext cx="8572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16</xdr:col>
      <xdr:colOff>371475</xdr:colOff>
      <xdr:row>3</xdr:row>
      <xdr:rowOff>114300</xdr:rowOff>
    </xdr:from>
    <xdr:to>
      <xdr:col>19</xdr:col>
      <xdr:colOff>447675</xdr:colOff>
      <xdr:row>4</xdr:row>
      <xdr:rowOff>133737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869F7D-0293-43C7-AF6C-D2F71CD8F206}"/>
            </a:ext>
          </a:extLst>
        </xdr:cNvPr>
        <xdr:cNvSpPr txBox="1">
          <a:spLocks noChangeArrowheads="1"/>
        </xdr:cNvSpPr>
      </xdr:nvSpPr>
      <xdr:spPr bwMode="auto">
        <a:xfrm>
          <a:off x="6877050" y="1647825"/>
          <a:ext cx="8572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53</xdr:row>
      <xdr:rowOff>180975</xdr:rowOff>
    </xdr:from>
    <xdr:to>
      <xdr:col>4</xdr:col>
      <xdr:colOff>114300</xdr:colOff>
      <xdr:row>54</xdr:row>
      <xdr:rowOff>152658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285D06-1DAC-442A-8B6F-456C2C677A78}"/>
            </a:ext>
          </a:extLst>
        </xdr:cNvPr>
        <xdr:cNvSpPr txBox="1">
          <a:spLocks noChangeArrowheads="1"/>
        </xdr:cNvSpPr>
      </xdr:nvSpPr>
      <xdr:spPr bwMode="auto">
        <a:xfrm>
          <a:off x="247650" y="10239375"/>
          <a:ext cx="14573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11</xdr:col>
      <xdr:colOff>190500</xdr:colOff>
      <xdr:row>12</xdr:row>
      <xdr:rowOff>38100</xdr:rowOff>
    </xdr:from>
    <xdr:to>
      <xdr:col>11</xdr:col>
      <xdr:colOff>276225</xdr:colOff>
      <xdr:row>12</xdr:row>
      <xdr:rowOff>142875</xdr:rowOff>
    </xdr:to>
    <xdr:sp macro="" textlink="">
      <xdr:nvSpPr>
        <xdr:cNvPr id="2177" name="AutoShape 74">
          <a:extLst>
            <a:ext uri="{FF2B5EF4-FFF2-40B4-BE49-F238E27FC236}">
              <a16:creationId xmlns:a16="http://schemas.microsoft.com/office/drawing/2014/main" id="{8C411E9E-535E-420E-A345-F1ECDE0AA9F7}"/>
            </a:ext>
          </a:extLst>
        </xdr:cNvPr>
        <xdr:cNvSpPr>
          <a:spLocks noChangeArrowheads="1"/>
        </xdr:cNvSpPr>
      </xdr:nvSpPr>
      <xdr:spPr bwMode="auto">
        <a:xfrm>
          <a:off x="5019675" y="3362325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1</xdr:rowOff>
    </xdr:from>
    <xdr:to>
      <xdr:col>21</xdr:col>
      <xdr:colOff>0</xdr:colOff>
      <xdr:row>2</xdr:row>
      <xdr:rowOff>42688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A530C4-4A9D-4C40-8A91-C8B8E3A08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1"/>
          <a:ext cx="8067675" cy="1309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8"/>
  <sheetViews>
    <sheetView zoomScaleNormal="100" workbookViewId="0">
      <selection activeCell="N46" sqref="N46"/>
    </sheetView>
  </sheetViews>
  <sheetFormatPr defaultColWidth="12.28515625" defaultRowHeight="15" x14ac:dyDescent="0.3"/>
  <cols>
    <col min="1" max="1" width="1.7109375" style="92" customWidth="1"/>
    <col min="2" max="2" width="1.140625" style="92" customWidth="1"/>
    <col min="3" max="3" width="12.28515625" style="94" customWidth="1"/>
    <col min="4" max="4" width="16.7109375" style="92" customWidth="1"/>
    <col min="5" max="7" width="8.28515625" style="92" customWidth="1"/>
    <col min="8" max="8" width="11.140625" style="92" customWidth="1"/>
    <col min="9" max="9" width="8.28515625" style="92" customWidth="1"/>
    <col min="10" max="10" width="1.42578125" style="92" customWidth="1"/>
    <col min="11" max="14" width="11.7109375" style="92" customWidth="1"/>
    <col min="15" max="15" width="9.7109375" style="92" customWidth="1"/>
    <col min="16" max="16" width="73.140625" style="92" customWidth="1"/>
    <col min="17" max="16384" width="12.28515625" style="92"/>
  </cols>
  <sheetData>
    <row r="1" spans="1:16" ht="7.9" customHeight="1" x14ac:dyDescent="0.3">
      <c r="A1" s="24"/>
      <c r="B1" s="24"/>
      <c r="C1" s="31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3.9" customHeight="1" x14ac:dyDescent="0.3">
      <c r="A2" s="24"/>
      <c r="B2" s="26"/>
      <c r="C2" s="3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4"/>
    </row>
    <row r="3" spans="1:16" ht="27" customHeight="1" x14ac:dyDescent="0.3">
      <c r="A3" s="24"/>
      <c r="B3" s="26"/>
      <c r="C3" s="32"/>
      <c r="D3" s="27"/>
      <c r="E3" s="27"/>
      <c r="F3" s="27"/>
      <c r="G3" s="27"/>
      <c r="H3" s="27"/>
      <c r="I3" s="27"/>
      <c r="J3" s="27"/>
      <c r="K3" s="27"/>
      <c r="L3" s="27"/>
      <c r="M3" s="62"/>
      <c r="N3" s="26"/>
      <c r="O3" s="26"/>
      <c r="P3" s="24"/>
    </row>
    <row r="4" spans="1:16" ht="32.25" customHeight="1" x14ac:dyDescent="0.3">
      <c r="A4" s="24"/>
      <c r="B4" s="26"/>
      <c r="C4" s="32"/>
      <c r="D4" s="27"/>
      <c r="E4" s="27"/>
      <c r="F4" s="27"/>
      <c r="G4" s="27"/>
      <c r="H4" s="27"/>
      <c r="I4" s="27"/>
      <c r="J4" s="27"/>
      <c r="K4" s="27"/>
      <c r="L4" s="27"/>
      <c r="M4" s="62"/>
      <c r="N4" s="26"/>
      <c r="O4" s="26"/>
      <c r="P4" s="24"/>
    </row>
    <row r="5" spans="1:16" ht="18.399999999999999" customHeight="1" x14ac:dyDescent="0.3">
      <c r="A5" s="24"/>
      <c r="B5" s="26"/>
      <c r="C5" s="33"/>
      <c r="D5" s="43"/>
      <c r="E5" s="43"/>
      <c r="F5" s="43"/>
      <c r="G5" s="43"/>
      <c r="H5" s="43"/>
      <c r="I5" s="43"/>
      <c r="J5" s="43"/>
      <c r="K5" s="43"/>
      <c r="L5" s="43"/>
      <c r="M5" s="62"/>
      <c r="N5" s="26"/>
      <c r="O5" s="26"/>
      <c r="P5" s="24"/>
    </row>
    <row r="6" spans="1:16" ht="13.9" customHeight="1" x14ac:dyDescent="0.3">
      <c r="A6" s="24"/>
      <c r="B6" s="26"/>
      <c r="C6" s="33"/>
      <c r="D6" s="28"/>
      <c r="E6" s="28"/>
      <c r="F6" s="28"/>
      <c r="G6" s="28"/>
      <c r="H6" s="28"/>
      <c r="I6" s="28"/>
      <c r="J6" s="28"/>
      <c r="K6" s="28"/>
      <c r="L6" s="28"/>
      <c r="M6" s="62"/>
      <c r="N6" s="26"/>
      <c r="O6" s="26"/>
      <c r="P6" s="24"/>
    </row>
    <row r="7" spans="1:16" s="24" customFormat="1" ht="43.15" customHeight="1" x14ac:dyDescent="0.4">
      <c r="B7" s="26"/>
      <c r="C7" s="63" t="s">
        <v>19</v>
      </c>
      <c r="D7" s="35"/>
      <c r="E7" s="35"/>
      <c r="F7" s="35"/>
      <c r="G7" s="35"/>
      <c r="H7" s="35"/>
      <c r="I7" s="35"/>
      <c r="J7" s="35"/>
      <c r="K7" s="35"/>
      <c r="L7" s="35"/>
      <c r="M7" s="62"/>
      <c r="N7" s="26"/>
      <c r="O7" s="26"/>
    </row>
    <row r="8" spans="1:16" s="24" customFormat="1" ht="54" customHeight="1" x14ac:dyDescent="0.3">
      <c r="B8" s="26"/>
      <c r="C8" s="95" t="s">
        <v>21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26"/>
      <c r="O8" s="26"/>
    </row>
    <row r="9" spans="1:16" s="24" customFormat="1" ht="55.15" customHeight="1" x14ac:dyDescent="0.4">
      <c r="B9" s="26"/>
      <c r="C9" s="63" t="s">
        <v>22</v>
      </c>
      <c r="D9" s="37"/>
      <c r="E9" s="37"/>
      <c r="F9" s="37"/>
      <c r="G9" s="37"/>
      <c r="H9" s="37"/>
      <c r="I9" s="37"/>
      <c r="J9" s="37"/>
      <c r="K9" s="37"/>
      <c r="L9" s="37"/>
      <c r="M9" s="26"/>
      <c r="N9" s="26"/>
      <c r="O9" s="26"/>
    </row>
    <row r="10" spans="1:16" s="24" customFormat="1" ht="18.75" x14ac:dyDescent="0.35">
      <c r="B10" s="26"/>
      <c r="C10" s="88" t="s">
        <v>25</v>
      </c>
      <c r="D10" s="37"/>
      <c r="E10" s="37"/>
      <c r="F10" s="37"/>
      <c r="G10" s="37"/>
      <c r="H10" s="37"/>
      <c r="I10" s="37"/>
      <c r="J10" s="37"/>
      <c r="K10" s="37"/>
      <c r="L10" s="37"/>
      <c r="M10" s="26"/>
      <c r="N10" s="26"/>
      <c r="O10" s="26"/>
    </row>
    <row r="11" spans="1:16" s="24" customFormat="1" ht="17.25" x14ac:dyDescent="0.35">
      <c r="B11" s="26"/>
      <c r="C11" s="59" t="s">
        <v>26</v>
      </c>
      <c r="D11" s="37"/>
      <c r="E11" s="37"/>
      <c r="F11" s="37"/>
      <c r="G11" s="37"/>
      <c r="H11" s="37"/>
      <c r="I11" s="37"/>
      <c r="J11" s="37"/>
      <c r="K11" s="37"/>
      <c r="L11" s="37"/>
      <c r="M11" s="26"/>
      <c r="N11" s="26"/>
      <c r="O11" s="26"/>
    </row>
    <row r="12" spans="1:16" s="24" customFormat="1" x14ac:dyDescent="0.3">
      <c r="B12" s="26"/>
      <c r="C12" s="32"/>
      <c r="D12" s="37"/>
      <c r="E12" s="37"/>
      <c r="F12" s="37"/>
      <c r="G12" s="37"/>
      <c r="H12" s="37"/>
      <c r="I12" s="37"/>
      <c r="J12" s="37"/>
      <c r="K12" s="37"/>
      <c r="L12" s="37"/>
      <c r="M12" s="26"/>
      <c r="N12" s="26"/>
      <c r="O12" s="26"/>
    </row>
    <row r="13" spans="1:16" s="24" customFormat="1" ht="46.15" customHeight="1" x14ac:dyDescent="0.3">
      <c r="B13" s="26"/>
      <c r="C13" s="32"/>
      <c r="D13" s="37"/>
      <c r="E13" s="37"/>
      <c r="F13" s="37"/>
      <c r="G13" s="37"/>
      <c r="H13" s="37"/>
      <c r="I13" s="37"/>
      <c r="J13" s="37"/>
      <c r="K13" s="37"/>
      <c r="L13" s="37"/>
      <c r="M13" s="26"/>
      <c r="N13" s="26"/>
      <c r="O13" s="26"/>
    </row>
    <row r="14" spans="1:16" s="24" customFormat="1" x14ac:dyDescent="0.3">
      <c r="B14" s="26"/>
      <c r="C14" s="32"/>
      <c r="D14" s="61" t="s">
        <v>14</v>
      </c>
      <c r="E14" s="64"/>
      <c r="F14" s="65"/>
      <c r="G14" s="66"/>
      <c r="H14" s="37"/>
      <c r="I14" s="37"/>
      <c r="J14" s="37"/>
      <c r="K14" s="37"/>
      <c r="L14" s="37"/>
      <c r="M14" s="26"/>
      <c r="N14" s="26"/>
      <c r="O14" s="26"/>
    </row>
    <row r="15" spans="1:16" s="24" customFormat="1" ht="24.4" customHeight="1" x14ac:dyDescent="0.3">
      <c r="B15" s="26"/>
      <c r="C15" s="32"/>
      <c r="D15" s="25"/>
      <c r="E15" s="67" t="s">
        <v>15</v>
      </c>
      <c r="F15" s="25"/>
      <c r="G15" s="26"/>
      <c r="H15" s="26"/>
      <c r="I15" s="26"/>
      <c r="J15" s="26"/>
      <c r="K15" s="26"/>
      <c r="L15" s="26"/>
      <c r="M15" s="26"/>
      <c r="N15" s="26"/>
      <c r="O15" s="26"/>
    </row>
    <row r="16" spans="1:16" s="24" customFormat="1" ht="19.5" x14ac:dyDescent="0.4">
      <c r="B16" s="26"/>
      <c r="C16" s="32"/>
      <c r="D16" s="28"/>
      <c r="E16" s="68" t="s">
        <v>12</v>
      </c>
      <c r="F16" s="68" t="s">
        <v>13</v>
      </c>
      <c r="G16" s="28"/>
      <c r="H16" s="28"/>
      <c r="I16" s="28"/>
      <c r="J16" s="26"/>
      <c r="K16" s="26"/>
      <c r="L16" s="26"/>
      <c r="M16" s="26"/>
      <c r="N16" s="26"/>
      <c r="O16" s="26"/>
    </row>
    <row r="17" spans="2:15" s="24" customFormat="1" x14ac:dyDescent="0.3">
      <c r="B17" s="26"/>
      <c r="C17" s="32"/>
      <c r="D17" s="28">
        <v>1</v>
      </c>
      <c r="E17" s="69"/>
      <c r="F17" s="69"/>
      <c r="G17" s="28"/>
      <c r="H17" s="28"/>
      <c r="I17" s="28"/>
      <c r="J17" s="26"/>
      <c r="K17" s="26"/>
      <c r="L17" s="26"/>
      <c r="M17" s="26"/>
      <c r="N17" s="26"/>
      <c r="O17" s="26"/>
    </row>
    <row r="18" spans="2:15" s="24" customFormat="1" x14ac:dyDescent="0.3">
      <c r="B18" s="26"/>
      <c r="C18" s="32"/>
      <c r="D18" s="28">
        <v>2</v>
      </c>
      <c r="E18" s="69"/>
      <c r="F18" s="69"/>
      <c r="G18" s="28"/>
      <c r="H18" s="28"/>
      <c r="I18" s="28"/>
      <c r="J18" s="26"/>
      <c r="K18" s="26"/>
      <c r="L18" s="26"/>
      <c r="M18" s="26"/>
      <c r="N18" s="26"/>
      <c r="O18" s="26"/>
    </row>
    <row r="19" spans="2:15" s="24" customFormat="1" x14ac:dyDescent="0.3">
      <c r="B19" s="26"/>
      <c r="C19" s="32"/>
      <c r="D19" s="26"/>
      <c r="E19" s="26"/>
      <c r="F19" s="26"/>
      <c r="G19" s="26"/>
      <c r="H19" s="26"/>
      <c r="I19" s="26"/>
      <c r="J19" s="28"/>
      <c r="K19" s="28"/>
      <c r="L19" s="28"/>
      <c r="M19" s="26"/>
      <c r="N19" s="26"/>
      <c r="O19" s="26"/>
    </row>
    <row r="20" spans="2:15" s="24" customFormat="1" x14ac:dyDescent="0.3">
      <c r="B20" s="26"/>
      <c r="C20" s="32"/>
      <c r="D20" s="26"/>
      <c r="E20" s="67" t="s">
        <v>16</v>
      </c>
      <c r="F20" s="26"/>
      <c r="G20" s="26"/>
      <c r="H20" s="26"/>
      <c r="I20" s="26"/>
      <c r="J20" s="26"/>
      <c r="K20" s="67" t="s">
        <v>1</v>
      </c>
      <c r="L20" s="70"/>
      <c r="M20" s="26"/>
      <c r="N20" s="26"/>
      <c r="O20" s="26"/>
    </row>
    <row r="21" spans="2:15" s="24" customFormat="1" ht="45" x14ac:dyDescent="0.3">
      <c r="B21" s="26"/>
      <c r="C21" s="32"/>
      <c r="D21" s="29" t="s">
        <v>0</v>
      </c>
      <c r="E21" s="71" t="s">
        <v>12</v>
      </c>
      <c r="F21" s="71" t="s">
        <v>13</v>
      </c>
      <c r="G21" s="30" t="s">
        <v>17</v>
      </c>
      <c r="H21" s="30" t="s">
        <v>18</v>
      </c>
      <c r="I21" s="26"/>
      <c r="J21" s="72"/>
      <c r="K21" s="30" t="s">
        <v>28</v>
      </c>
      <c r="L21" s="30" t="s">
        <v>29</v>
      </c>
      <c r="M21" s="20" t="s">
        <v>2</v>
      </c>
      <c r="N21" s="30" t="s">
        <v>30</v>
      </c>
      <c r="O21" s="36"/>
    </row>
    <row r="22" spans="2:15" s="24" customFormat="1" x14ac:dyDescent="0.3">
      <c r="B22" s="26"/>
      <c r="C22" s="32"/>
      <c r="D22" s="73"/>
      <c r="E22" s="69"/>
      <c r="F22" s="69"/>
      <c r="G22" s="74">
        <v>0.1</v>
      </c>
      <c r="H22" s="73">
        <v>1</v>
      </c>
      <c r="I22" s="26"/>
      <c r="J22" s="26"/>
      <c r="K22" s="47" t="s">
        <v>20</v>
      </c>
      <c r="L22" s="75"/>
      <c r="M22" s="76"/>
      <c r="N22" s="75" t="s">
        <v>20</v>
      </c>
      <c r="O22" s="26"/>
    </row>
    <row r="23" spans="2:15" s="24" customFormat="1" x14ac:dyDescent="0.3">
      <c r="B23" s="26"/>
      <c r="C23" s="32"/>
      <c r="D23" s="73"/>
      <c r="E23" s="69"/>
      <c r="F23" s="69"/>
      <c r="G23" s="74">
        <v>0.1</v>
      </c>
      <c r="H23" s="73">
        <v>1</v>
      </c>
      <c r="I23" s="26"/>
      <c r="J23" s="26"/>
      <c r="K23" s="47" t="s">
        <v>20</v>
      </c>
      <c r="L23" s="75"/>
      <c r="M23" s="76"/>
      <c r="N23" s="75" t="s">
        <v>20</v>
      </c>
      <c r="O23" s="26"/>
    </row>
    <row r="24" spans="2:15" s="24" customFormat="1" x14ac:dyDescent="0.3">
      <c r="B24" s="26"/>
      <c r="C24" s="32"/>
      <c r="D24" s="73"/>
      <c r="E24" s="69"/>
      <c r="F24" s="69"/>
      <c r="G24" s="74">
        <v>0.1</v>
      </c>
      <c r="H24" s="73">
        <v>1</v>
      </c>
      <c r="I24" s="26"/>
      <c r="J24" s="26"/>
      <c r="K24" s="47" t="s">
        <v>20</v>
      </c>
      <c r="L24" s="75"/>
      <c r="M24" s="76"/>
      <c r="N24" s="75" t="s">
        <v>20</v>
      </c>
      <c r="O24" s="26"/>
    </row>
    <row r="25" spans="2:15" s="24" customFormat="1" x14ac:dyDescent="0.3">
      <c r="B25" s="26"/>
      <c r="C25" s="32"/>
      <c r="D25" s="38"/>
      <c r="E25" s="38"/>
      <c r="F25" s="38"/>
      <c r="G25" s="38"/>
      <c r="H25" s="38"/>
      <c r="I25" s="38"/>
      <c r="J25" s="38"/>
      <c r="K25" s="38"/>
      <c r="L25" s="38"/>
      <c r="M25" s="26"/>
      <c r="N25" s="26"/>
      <c r="O25" s="26"/>
    </row>
    <row r="26" spans="2:15" s="24" customFormat="1" x14ac:dyDescent="0.3">
      <c r="B26" s="26"/>
      <c r="C26" s="32"/>
      <c r="D26" s="38"/>
      <c r="E26" s="38"/>
      <c r="F26" s="38"/>
      <c r="G26" s="38"/>
      <c r="H26" s="38"/>
      <c r="I26" s="38"/>
      <c r="J26" s="38"/>
      <c r="K26" s="38"/>
      <c r="L26" s="38"/>
      <c r="M26" s="26"/>
      <c r="N26" s="26"/>
      <c r="O26" s="26"/>
    </row>
    <row r="27" spans="2:15" s="24" customFormat="1" x14ac:dyDescent="0.3">
      <c r="B27" s="26"/>
      <c r="C27" s="32"/>
      <c r="D27" s="38"/>
      <c r="E27" s="38"/>
      <c r="F27" s="38"/>
      <c r="G27" s="38"/>
      <c r="H27" s="38"/>
      <c r="I27" s="38"/>
      <c r="J27" s="38"/>
      <c r="K27" s="38"/>
      <c r="L27" s="38"/>
      <c r="M27" s="26"/>
      <c r="N27" s="26"/>
      <c r="O27" s="26"/>
    </row>
    <row r="28" spans="2:15" s="24" customFormat="1" x14ac:dyDescent="0.3">
      <c r="B28" s="26"/>
      <c r="C28" s="32"/>
      <c r="D28" s="38"/>
      <c r="E28" s="38"/>
      <c r="F28" s="38"/>
      <c r="G28" s="38"/>
      <c r="H28" s="38"/>
      <c r="I28" s="38"/>
      <c r="J28" s="38"/>
      <c r="K28" s="38"/>
      <c r="L28" s="38"/>
      <c r="M28" s="26"/>
      <c r="N28" s="26"/>
      <c r="O28" s="26"/>
    </row>
    <row r="29" spans="2:15" s="24" customFormat="1" x14ac:dyDescent="0.3">
      <c r="B29" s="26"/>
      <c r="C29" s="32"/>
      <c r="D29" s="38"/>
      <c r="E29" s="38"/>
      <c r="F29" s="38"/>
      <c r="G29" s="38"/>
      <c r="H29" s="38"/>
      <c r="I29" s="38"/>
      <c r="J29" s="38"/>
      <c r="K29" s="38"/>
      <c r="L29" s="38"/>
      <c r="M29" s="26"/>
      <c r="N29" s="26"/>
      <c r="O29" s="26"/>
    </row>
    <row r="30" spans="2:15" s="24" customFormat="1" x14ac:dyDescent="0.3">
      <c r="B30" s="26"/>
      <c r="C30" s="32"/>
      <c r="D30" s="38"/>
      <c r="E30" s="38"/>
      <c r="F30" s="38"/>
      <c r="G30" s="38"/>
      <c r="H30" s="38"/>
      <c r="I30" s="38"/>
      <c r="J30" s="38"/>
      <c r="K30" s="38"/>
      <c r="L30" s="38"/>
      <c r="M30" s="26"/>
      <c r="N30" s="26"/>
      <c r="O30" s="26"/>
    </row>
    <row r="31" spans="2:15" s="24" customFormat="1" x14ac:dyDescent="0.3">
      <c r="B31" s="26"/>
      <c r="C31" s="32"/>
      <c r="D31" s="38"/>
      <c r="E31" s="38"/>
      <c r="F31" s="38"/>
      <c r="G31" s="38"/>
      <c r="H31" s="38"/>
      <c r="I31" s="38"/>
      <c r="J31" s="38"/>
      <c r="K31" s="38"/>
      <c r="L31" s="38"/>
      <c r="M31" s="26"/>
      <c r="N31" s="26"/>
      <c r="O31" s="26"/>
    </row>
    <row r="32" spans="2:15" s="24" customFormat="1" x14ac:dyDescent="0.3">
      <c r="B32" s="26"/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26"/>
      <c r="N32" s="26"/>
      <c r="O32" s="26"/>
    </row>
    <row r="33" spans="1:16" s="24" customFormat="1" x14ac:dyDescent="0.3">
      <c r="B33" s="26"/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26"/>
      <c r="N33" s="26"/>
      <c r="O33" s="26"/>
    </row>
    <row r="34" spans="1:16" s="24" customFormat="1" x14ac:dyDescent="0.3">
      <c r="B34" s="26"/>
      <c r="C34" s="32"/>
      <c r="D34" s="38"/>
      <c r="E34" s="38"/>
      <c r="F34" s="38"/>
      <c r="G34" s="38"/>
      <c r="H34" s="38"/>
      <c r="I34" s="38"/>
      <c r="J34" s="38"/>
      <c r="K34" s="38"/>
      <c r="L34" s="38"/>
      <c r="M34" s="26"/>
      <c r="N34" s="26"/>
      <c r="O34" s="26"/>
    </row>
    <row r="35" spans="1:16" s="24" customFormat="1" x14ac:dyDescent="0.3">
      <c r="B35" s="26"/>
      <c r="C35" s="32"/>
      <c r="D35" s="38"/>
      <c r="E35" s="38"/>
      <c r="F35" s="38"/>
      <c r="G35" s="38"/>
      <c r="H35" s="38" t="s">
        <v>23</v>
      </c>
      <c r="I35" s="38"/>
      <c r="J35" s="38"/>
      <c r="K35" s="38"/>
      <c r="L35" s="38"/>
      <c r="M35" s="26"/>
      <c r="N35" s="26"/>
      <c r="O35" s="26"/>
    </row>
    <row r="36" spans="1:16" s="24" customFormat="1" x14ac:dyDescent="0.3">
      <c r="B36" s="26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26"/>
      <c r="N36" s="26"/>
      <c r="O36" s="26"/>
    </row>
    <row r="37" spans="1:16" s="24" customFormat="1" ht="16.899999999999999" customHeight="1" x14ac:dyDescent="0.4">
      <c r="B37" s="26"/>
      <c r="C37" s="77" t="s">
        <v>6</v>
      </c>
      <c r="D37" s="53"/>
      <c r="E37" s="53"/>
      <c r="F37" s="53"/>
      <c r="G37" s="53"/>
      <c r="H37" s="53"/>
      <c r="I37" s="53"/>
      <c r="J37" s="53"/>
      <c r="K37" s="53"/>
      <c r="L37" s="53"/>
      <c r="M37" s="54"/>
      <c r="N37" s="26"/>
      <c r="O37" s="26"/>
    </row>
    <row r="38" spans="1:16" s="39" customFormat="1" ht="25.15" customHeight="1" x14ac:dyDescent="0.35">
      <c r="B38" s="41"/>
      <c r="C38" s="78" t="s">
        <v>7</v>
      </c>
      <c r="D38" s="56"/>
      <c r="E38" s="56"/>
      <c r="F38" s="56"/>
      <c r="G38" s="56"/>
      <c r="H38" s="40"/>
      <c r="I38" s="56"/>
      <c r="J38" s="56"/>
      <c r="K38" s="56"/>
      <c r="L38" s="56"/>
      <c r="M38" s="55"/>
      <c r="N38" s="41"/>
      <c r="O38" s="41"/>
    </row>
    <row r="39" spans="1:16" s="93" customFormat="1" ht="24.6" customHeight="1" x14ac:dyDescent="0.35">
      <c r="A39" s="39"/>
      <c r="B39" s="41"/>
      <c r="C39" s="97" t="s">
        <v>8</v>
      </c>
      <c r="D39" s="98"/>
      <c r="E39" s="99"/>
      <c r="F39" s="99"/>
      <c r="G39" s="80"/>
      <c r="H39" s="56"/>
      <c r="I39" s="80"/>
      <c r="J39" s="80"/>
      <c r="K39" s="80"/>
      <c r="L39" s="80"/>
      <c r="M39" s="56"/>
      <c r="N39" s="42"/>
      <c r="O39" s="42"/>
      <c r="P39" s="39"/>
    </row>
    <row r="40" spans="1:16" s="93" customFormat="1" ht="36" customHeight="1" x14ac:dyDescent="0.3">
      <c r="A40" s="39"/>
      <c r="B40" s="41"/>
      <c r="C40" s="98"/>
      <c r="D40" s="98"/>
      <c r="E40" s="99"/>
      <c r="F40" s="99"/>
      <c r="G40" s="80"/>
      <c r="H40" s="81" t="s">
        <v>9</v>
      </c>
      <c r="I40" s="80"/>
      <c r="J40" s="80"/>
      <c r="K40" s="80"/>
      <c r="L40" s="80"/>
      <c r="M40" s="81"/>
      <c r="N40" s="42"/>
      <c r="O40" s="42"/>
      <c r="P40" s="39"/>
    </row>
    <row r="41" spans="1:16" s="93" customFormat="1" ht="31.15" customHeight="1" x14ac:dyDescent="0.35">
      <c r="A41" s="39"/>
      <c r="B41" s="41"/>
      <c r="C41" s="57" t="s">
        <v>3</v>
      </c>
      <c r="D41" s="57"/>
      <c r="E41" s="57"/>
      <c r="F41" s="57"/>
      <c r="G41" s="57"/>
      <c r="H41" s="82"/>
      <c r="I41" s="57"/>
      <c r="J41" s="57"/>
      <c r="K41" s="57"/>
      <c r="L41" s="57"/>
      <c r="M41" s="82"/>
      <c r="N41" s="42"/>
      <c r="O41" s="42"/>
      <c r="P41" s="39"/>
    </row>
    <row r="42" spans="1:16" s="93" customFormat="1" ht="16.899999999999999" customHeight="1" x14ac:dyDescent="0.35">
      <c r="A42" s="39"/>
      <c r="B42" s="41"/>
      <c r="C42" s="58" t="s">
        <v>10</v>
      </c>
      <c r="D42" s="57"/>
      <c r="E42" s="57"/>
      <c r="F42" s="57"/>
      <c r="G42" s="57"/>
      <c r="H42" s="81" t="s">
        <v>31</v>
      </c>
      <c r="I42" s="57"/>
      <c r="J42" s="57"/>
      <c r="K42" s="57"/>
      <c r="L42" s="57"/>
      <c r="M42" s="81"/>
      <c r="N42" s="42"/>
      <c r="O42" s="42"/>
      <c r="P42" s="39"/>
    </row>
    <row r="43" spans="1:16" s="93" customFormat="1" ht="16.899999999999999" customHeight="1" x14ac:dyDescent="0.35">
      <c r="A43" s="39"/>
      <c r="B43" s="41"/>
      <c r="C43" s="83" t="s">
        <v>11</v>
      </c>
      <c r="D43" s="57"/>
      <c r="E43" s="57"/>
      <c r="F43" s="57"/>
      <c r="G43" s="57"/>
      <c r="H43" s="81" t="s">
        <v>32</v>
      </c>
      <c r="I43" s="57"/>
      <c r="J43" s="57"/>
      <c r="K43" s="57"/>
      <c r="L43" s="57"/>
      <c r="M43" s="81"/>
      <c r="N43" s="42"/>
      <c r="O43" s="42"/>
      <c r="P43" s="39"/>
    </row>
    <row r="44" spans="1:16" ht="16.899999999999999" customHeight="1" x14ac:dyDescent="0.35">
      <c r="A44" s="39"/>
      <c r="B44" s="41"/>
      <c r="C44" s="83" t="s">
        <v>4</v>
      </c>
      <c r="D44" s="59"/>
      <c r="E44" s="59"/>
      <c r="F44" s="59"/>
      <c r="G44" s="59"/>
      <c r="H44" s="81" t="s">
        <v>5</v>
      </c>
      <c r="I44" s="59"/>
      <c r="J44" s="59"/>
      <c r="K44" s="59"/>
      <c r="L44" s="59"/>
      <c r="M44" s="81"/>
      <c r="N44"/>
      <c r="O44" s="42"/>
      <c r="P44" s="39"/>
    </row>
    <row r="45" spans="1:16" ht="16.899999999999999" customHeight="1" x14ac:dyDescent="0.35">
      <c r="A45" s="39"/>
      <c r="B45" s="41"/>
      <c r="C45" s="83"/>
      <c r="D45" s="59"/>
      <c r="E45" s="59"/>
      <c r="F45" s="59"/>
      <c r="G45" s="59"/>
      <c r="H45" s="25"/>
      <c r="I45" s="59"/>
      <c r="J45" s="59"/>
      <c r="K45" s="59"/>
      <c r="L45" s="59"/>
      <c r="M45" s="56"/>
      <c r="N45" s="83" t="s">
        <v>33</v>
      </c>
      <c r="O45" s="42"/>
      <c r="P45" s="39"/>
    </row>
    <row r="46" spans="1:16" ht="16.899999999999999" customHeight="1" x14ac:dyDescent="0.35">
      <c r="A46" s="39"/>
      <c r="B46" s="41"/>
      <c r="C46" s="83"/>
      <c r="D46" s="59"/>
      <c r="E46" s="59"/>
      <c r="F46" s="59"/>
      <c r="G46" s="59"/>
      <c r="H46" s="59"/>
      <c r="I46" s="59"/>
      <c r="J46" s="59"/>
      <c r="K46" s="59"/>
      <c r="L46" s="59"/>
      <c r="M46" s="84"/>
      <c r="N46" s="42"/>
      <c r="O46" s="42"/>
      <c r="P46" s="39"/>
    </row>
    <row r="47" spans="1:16" s="39" customFormat="1" ht="9.4" customHeight="1" x14ac:dyDescent="0.35">
      <c r="B47" s="41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79"/>
      <c r="N47" s="41"/>
      <c r="O47" s="41"/>
    </row>
    <row r="48" spans="1:16" s="39" customFormat="1" ht="400.15" customHeight="1" x14ac:dyDescent="0.3"/>
  </sheetData>
  <sheetProtection password="8E71" sheet="1" objects="1" scenarios="1"/>
  <mergeCells count="2">
    <mergeCell ref="C8:M8"/>
    <mergeCell ref="C39:F40"/>
  </mergeCells>
  <phoneticPr fontId="0" type="noConversion"/>
  <dataValidations count="3">
    <dataValidation allowBlank="1" sqref="M5:M7 O21:IV21 P1:IV20 P22:IV65536 A1:B1048576 D1:L7 C1:C37 C48:L65536 C41 M41 M47:M65536 H25:H37 C43:C46 E9:G13 H41 D9:D14 H9:L14 M9:M19 M1:M2 N1:O19 D41:G46 I41:L46 H46 D25:G38 I25:M38 O25:O65536 N25:N43 N45:N65536"/>
    <dataValidation type="decimal" errorStyle="warning" allowBlank="1" showErrorMessage="1" error="Please enter numeric values only." sqref="H17:H18">
      <formula1>0</formula1>
      <formula2>100</formula2>
    </dataValidation>
    <dataValidation type="decimal" allowBlank="1" showErrorMessage="1" error="Enter numeric values only" sqref="M22:M24 E17:F18 E14:G14 J22:J24 E22:H24">
      <formula1>0</formula1>
      <formula2>10000</formula2>
    </dataValidation>
  </dataValidations>
  <hyperlinks>
    <hyperlink ref="H44" r:id="rId1" display="mailto:info@megazyme.com"/>
    <hyperlink ref="H40" r:id="rId2" display="http://www.megazyme.com/"/>
    <hyperlink ref="H43" r:id="rId3"/>
    <hyperlink ref="H42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2" min="1" max="15" man="1"/>
    <brk id="46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57"/>
  <sheetViews>
    <sheetView tabSelected="1" zoomScaleNormal="100" workbookViewId="0">
      <selection activeCell="V2" sqref="V2"/>
    </sheetView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5.7109375" style="2" customWidth="1"/>
    <col min="5" max="8" width="11.7109375" style="2" customWidth="1"/>
    <col min="9" max="9" width="1.7109375" style="2" customWidth="1"/>
    <col min="10" max="10" width="10.42578125" style="2" hidden="1" customWidth="1"/>
    <col min="11" max="11" width="11.7109375" style="2" hidden="1" customWidth="1"/>
    <col min="12" max="12" width="11.7109375" style="2" customWidth="1"/>
    <col min="13" max="13" width="10.42578125" style="2" hidden="1" customWidth="1"/>
    <col min="14" max="14" width="11.7109375" style="2" hidden="1" customWidth="1"/>
    <col min="15" max="15" width="11.7109375" style="2" customWidth="1"/>
    <col min="16" max="16" width="1.7109375" style="2" customWidth="1"/>
    <col min="17" max="17" width="11.7109375" style="2" customWidth="1"/>
    <col min="18" max="19" width="9.85546875" style="2" hidden="1" customWidth="1"/>
    <col min="20" max="20" width="11.7109375" style="2" customWidth="1"/>
    <col min="21" max="21" width="1.7109375" style="2" customWidth="1"/>
    <col min="22" max="22" width="200.7109375" style="2" customWidth="1"/>
    <col min="23" max="16384" width="12.28515625" style="2"/>
  </cols>
  <sheetData>
    <row r="1" spans="1:22" ht="7.9" customHeight="1" x14ac:dyDescent="0.3">
      <c r="A1" s="9"/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00.1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8"/>
    </row>
    <row r="3" spans="1:22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8"/>
    </row>
    <row r="4" spans="1:22" x14ac:dyDescent="0.3">
      <c r="A4" s="9"/>
      <c r="B4" s="5"/>
      <c r="C4" s="6"/>
      <c r="D4" s="6" t="s">
        <v>14</v>
      </c>
      <c r="E4" s="100"/>
      <c r="F4" s="101"/>
      <c r="G4" s="5"/>
      <c r="H4" s="5"/>
      <c r="I4" s="5"/>
      <c r="J4" s="5"/>
      <c r="K4" s="21"/>
      <c r="L4" s="21"/>
      <c r="M4" s="21"/>
      <c r="N4" s="21"/>
      <c r="O4" s="21"/>
      <c r="P4" s="5"/>
      <c r="Q4" s="21"/>
      <c r="R4" s="5"/>
      <c r="S4" s="5"/>
      <c r="T4" s="5"/>
      <c r="U4" s="5"/>
      <c r="V4" s="8"/>
    </row>
    <row r="5" spans="1:22" ht="15.4" customHeight="1" x14ac:dyDescent="0.3">
      <c r="A5" s="9"/>
      <c r="B5" s="5"/>
      <c r="C5" s="5"/>
      <c r="D5" s="5"/>
      <c r="E5" s="5"/>
      <c r="F5" s="5"/>
      <c r="G5" s="5"/>
      <c r="H5" s="5"/>
      <c r="J5" s="34"/>
      <c r="K5" s="5"/>
      <c r="L5" s="5"/>
      <c r="M5" s="5"/>
      <c r="N5" s="5"/>
      <c r="O5" s="5"/>
      <c r="P5" s="5"/>
      <c r="Q5" s="5"/>
      <c r="R5" s="5"/>
      <c r="S5" s="5"/>
      <c r="T5" s="11"/>
      <c r="U5" s="5"/>
      <c r="V5" s="8"/>
    </row>
    <row r="6" spans="1:22" x14ac:dyDescent="0.3">
      <c r="A6" s="9"/>
      <c r="B6" s="5"/>
      <c r="C6" s="5"/>
      <c r="E6" s="6" t="s">
        <v>15</v>
      </c>
      <c r="G6" s="5"/>
      <c r="H6" s="5"/>
      <c r="I6" s="5"/>
      <c r="J6" s="34"/>
      <c r="K6" s="5"/>
      <c r="L6" s="5"/>
      <c r="M6" s="5"/>
      <c r="N6" s="5"/>
      <c r="O6" s="5"/>
      <c r="P6" s="5"/>
      <c r="Q6" s="5"/>
      <c r="R6" s="5"/>
      <c r="S6" s="5"/>
      <c r="T6" s="11"/>
      <c r="U6" s="5"/>
      <c r="V6" s="8"/>
    </row>
    <row r="7" spans="1:22" ht="19.5" x14ac:dyDescent="0.4">
      <c r="A7" s="9"/>
      <c r="B7" s="5"/>
      <c r="C7" s="4"/>
      <c r="D7" s="4"/>
      <c r="E7" s="51" t="s">
        <v>12</v>
      </c>
      <c r="F7" s="51" t="s">
        <v>13</v>
      </c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8"/>
    </row>
    <row r="8" spans="1:22" x14ac:dyDescent="0.3">
      <c r="A8" s="9"/>
      <c r="B8" s="5"/>
      <c r="C8" s="4"/>
      <c r="D8" s="4">
        <v>1</v>
      </c>
      <c r="E8" s="23"/>
      <c r="F8" s="23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8"/>
    </row>
    <row r="9" spans="1:22" x14ac:dyDescent="0.3">
      <c r="A9" s="9"/>
      <c r="B9" s="5"/>
      <c r="C9" s="4"/>
      <c r="D9" s="4">
        <v>2</v>
      </c>
      <c r="E9" s="23"/>
      <c r="F9" s="23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8"/>
    </row>
    <row r="10" spans="1:22" x14ac:dyDescent="0.3">
      <c r="A10" s="9"/>
      <c r="B10" s="5"/>
      <c r="C10" s="4"/>
      <c r="D10" s="4"/>
      <c r="E10" s="85">
        <f>IF(COUNT(E8:E9)=0,0,(IF(A1_blank_1=0,0.0000001,A1_blank_1)+IF(A1_blank_2=0,0.0000001,A1_blank_2))/COUNT(E8:E9))</f>
        <v>0</v>
      </c>
      <c r="F10" s="85">
        <f>IF(COUNT(F8:F9)=0,0,(IF(A2_blank_1=0,0.0000001,A2_blank_1)+IF(A2_blank_2=0,0.0000001,A2_blank_2))/COUNT(F8:F9))</f>
        <v>0</v>
      </c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8"/>
    </row>
    <row r="11" spans="1:22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8"/>
    </row>
    <row r="12" spans="1:22" s="3" customFormat="1" x14ac:dyDescent="0.3">
      <c r="A12" s="9"/>
      <c r="B12" s="5"/>
      <c r="D12" s="5"/>
      <c r="E12" s="6" t="s">
        <v>16</v>
      </c>
      <c r="F12" s="5"/>
      <c r="G12" s="5"/>
      <c r="H12" s="5"/>
      <c r="I12" s="5"/>
      <c r="J12" s="5"/>
      <c r="K12" s="6" t="s">
        <v>1</v>
      </c>
      <c r="L12" s="6"/>
      <c r="M12" s="5"/>
      <c r="N12" s="44"/>
      <c r="O12" s="44"/>
      <c r="P12" s="5"/>
      <c r="Q12" s="5"/>
      <c r="R12" s="5"/>
      <c r="S12" s="5"/>
      <c r="T12" s="5"/>
      <c r="U12" s="5"/>
      <c r="V12" s="8"/>
    </row>
    <row r="13" spans="1:22" s="18" customFormat="1" ht="45" x14ac:dyDescent="0.3">
      <c r="A13" s="13"/>
      <c r="B13" s="14"/>
      <c r="C13" s="15"/>
      <c r="D13" s="12" t="s">
        <v>0</v>
      </c>
      <c r="E13" s="50" t="s">
        <v>12</v>
      </c>
      <c r="F13" s="50" t="s">
        <v>13</v>
      </c>
      <c r="G13" s="20" t="s">
        <v>17</v>
      </c>
      <c r="H13" s="20" t="s">
        <v>18</v>
      </c>
      <c r="I13" s="52"/>
      <c r="J13" s="86" t="s">
        <v>24</v>
      </c>
      <c r="K13" s="89" t="s">
        <v>27</v>
      </c>
      <c r="L13" s="30" t="s">
        <v>28</v>
      </c>
      <c r="M13" s="89" t="s">
        <v>29</v>
      </c>
      <c r="N13" s="89" t="s">
        <v>29</v>
      </c>
      <c r="O13" s="30" t="s">
        <v>29</v>
      </c>
      <c r="P13" s="52"/>
      <c r="Q13" s="20" t="s">
        <v>2</v>
      </c>
      <c r="R13" s="89" t="s">
        <v>30</v>
      </c>
      <c r="S13" s="89" t="s">
        <v>30</v>
      </c>
      <c r="T13" s="30" t="s">
        <v>30</v>
      </c>
      <c r="U13" s="16"/>
      <c r="V13" s="17"/>
    </row>
    <row r="14" spans="1:22" x14ac:dyDescent="0.3">
      <c r="A14" s="9"/>
      <c r="B14" s="5"/>
      <c r="C14" s="1">
        <v>1</v>
      </c>
      <c r="D14" s="22"/>
      <c r="E14" s="23"/>
      <c r="F14" s="23"/>
      <c r="G14" s="49">
        <v>0.1</v>
      </c>
      <c r="H14" s="22">
        <v>1</v>
      </c>
      <c r="I14" s="7"/>
      <c r="J14" s="87">
        <f t="shared" ref="J14:J53" si="0">(A1_sample-A2_sample)-(A1_blank_ave-A2_blank_ave)</f>
        <v>0</v>
      </c>
      <c r="K14" s="91" t="str">
        <f t="shared" ref="K14:K53" si="1">IF(OR(ISBLANK(A1_sample),ISBLANK(A2_sample),A1_blank_ave=0,A2_blank_ave=0),"",Change_absorbance)</f>
        <v/>
      </c>
      <c r="L14" s="19" t="str">
        <f>K14</f>
        <v/>
      </c>
      <c r="M14" s="87">
        <f t="shared" ref="M14:M53" si="2">0.03396*J14*Dilution/Sample_volume</f>
        <v>0</v>
      </c>
      <c r="N14" s="90" t="str">
        <f t="shared" ref="N14:N53" si="3">IF(OR(ISBLANK(A1_sample),ISBLANK(A2_sample),A1_blank_ave=0,A2_blank_ave=0),"",Concentration_gL)</f>
        <v/>
      </c>
      <c r="O14" s="19" t="str">
        <f>N14</f>
        <v/>
      </c>
      <c r="P14" s="7"/>
      <c r="Q14" s="48"/>
      <c r="R14" s="87" t="e">
        <f t="shared" ref="R14:R53" si="4">Concentration_gL*100/Sample_con_gL</f>
        <v>#DIV/0!</v>
      </c>
      <c r="S14" s="91" t="str">
        <f t="shared" ref="S14:S53" si="5">IF(ISERROR(Concentration_gg),"",Concentration_gg)</f>
        <v/>
      </c>
      <c r="T14" s="19" t="str">
        <f>S14</f>
        <v/>
      </c>
      <c r="U14" s="5"/>
      <c r="V14" s="8"/>
    </row>
    <row r="15" spans="1:22" x14ac:dyDescent="0.3">
      <c r="A15" s="9"/>
      <c r="B15" s="5"/>
      <c r="C15" s="1">
        <v>2</v>
      </c>
      <c r="D15" s="22"/>
      <c r="E15" s="23"/>
      <c r="F15" s="23"/>
      <c r="G15" s="49">
        <v>0.1</v>
      </c>
      <c r="H15" s="22">
        <v>1</v>
      </c>
      <c r="I15" s="7"/>
      <c r="J15" s="87">
        <f t="shared" si="0"/>
        <v>0</v>
      </c>
      <c r="K15" s="91" t="str">
        <f t="shared" si="1"/>
        <v/>
      </c>
      <c r="L15" s="19" t="str">
        <f t="shared" ref="L15:L53" si="6">K15</f>
        <v/>
      </c>
      <c r="M15" s="87">
        <f t="shared" si="2"/>
        <v>0</v>
      </c>
      <c r="N15" s="90" t="str">
        <f t="shared" si="3"/>
        <v/>
      </c>
      <c r="O15" s="19" t="str">
        <f t="shared" ref="O15:O53" si="7">N15</f>
        <v/>
      </c>
      <c r="P15" s="7"/>
      <c r="Q15" s="48"/>
      <c r="R15" s="87" t="e">
        <f t="shared" si="4"/>
        <v>#DIV/0!</v>
      </c>
      <c r="S15" s="91" t="str">
        <f t="shared" si="5"/>
        <v/>
      </c>
      <c r="T15" s="19" t="str">
        <f t="shared" ref="T15:T53" si="8">S15</f>
        <v/>
      </c>
      <c r="U15" s="5"/>
      <c r="V15" s="8"/>
    </row>
    <row r="16" spans="1:22" x14ac:dyDescent="0.3">
      <c r="A16" s="9"/>
      <c r="B16" s="5"/>
      <c r="C16" s="1">
        <v>3</v>
      </c>
      <c r="D16" s="22"/>
      <c r="E16" s="23"/>
      <c r="F16" s="23"/>
      <c r="G16" s="49">
        <v>0.1</v>
      </c>
      <c r="H16" s="22">
        <v>1</v>
      </c>
      <c r="I16" s="7"/>
      <c r="J16" s="87">
        <f t="shared" si="0"/>
        <v>0</v>
      </c>
      <c r="K16" s="91" t="str">
        <f t="shared" si="1"/>
        <v/>
      </c>
      <c r="L16" s="19" t="str">
        <f t="shared" si="6"/>
        <v/>
      </c>
      <c r="M16" s="87">
        <f t="shared" si="2"/>
        <v>0</v>
      </c>
      <c r="N16" s="90" t="str">
        <f t="shared" si="3"/>
        <v/>
      </c>
      <c r="O16" s="19" t="str">
        <f t="shared" si="7"/>
        <v/>
      </c>
      <c r="P16" s="7"/>
      <c r="Q16" s="48"/>
      <c r="R16" s="87" t="e">
        <f t="shared" si="4"/>
        <v>#DIV/0!</v>
      </c>
      <c r="S16" s="91" t="str">
        <f t="shared" si="5"/>
        <v/>
      </c>
      <c r="T16" s="19" t="str">
        <f t="shared" si="8"/>
        <v/>
      </c>
      <c r="U16" s="5"/>
      <c r="V16" s="8"/>
    </row>
    <row r="17" spans="1:22" x14ac:dyDescent="0.3">
      <c r="A17" s="9"/>
      <c r="B17" s="5"/>
      <c r="C17" s="1">
        <v>4</v>
      </c>
      <c r="D17" s="22"/>
      <c r="E17" s="23"/>
      <c r="F17" s="23"/>
      <c r="G17" s="49">
        <v>0.1</v>
      </c>
      <c r="H17" s="22">
        <v>1</v>
      </c>
      <c r="I17" s="7"/>
      <c r="J17" s="87">
        <f t="shared" si="0"/>
        <v>0</v>
      </c>
      <c r="K17" s="91" t="str">
        <f t="shared" si="1"/>
        <v/>
      </c>
      <c r="L17" s="19" t="str">
        <f t="shared" si="6"/>
        <v/>
      </c>
      <c r="M17" s="87">
        <f t="shared" si="2"/>
        <v>0</v>
      </c>
      <c r="N17" s="90" t="str">
        <f t="shared" si="3"/>
        <v/>
      </c>
      <c r="O17" s="19" t="str">
        <f t="shared" si="7"/>
        <v/>
      </c>
      <c r="P17" s="7"/>
      <c r="Q17" s="48"/>
      <c r="R17" s="87" t="e">
        <f t="shared" si="4"/>
        <v>#DIV/0!</v>
      </c>
      <c r="S17" s="91" t="str">
        <f t="shared" si="5"/>
        <v/>
      </c>
      <c r="T17" s="19" t="str">
        <f t="shared" si="8"/>
        <v/>
      </c>
      <c r="U17" s="5"/>
      <c r="V17" s="8"/>
    </row>
    <row r="18" spans="1:22" x14ac:dyDescent="0.3">
      <c r="A18" s="9"/>
      <c r="B18" s="5"/>
      <c r="C18" s="1">
        <v>5</v>
      </c>
      <c r="D18" s="22"/>
      <c r="E18" s="23"/>
      <c r="F18" s="23"/>
      <c r="G18" s="49">
        <v>0.1</v>
      </c>
      <c r="H18" s="22">
        <v>1</v>
      </c>
      <c r="I18" s="7"/>
      <c r="J18" s="87">
        <f t="shared" si="0"/>
        <v>0</v>
      </c>
      <c r="K18" s="91" t="str">
        <f t="shared" si="1"/>
        <v/>
      </c>
      <c r="L18" s="19" t="str">
        <f t="shared" si="6"/>
        <v/>
      </c>
      <c r="M18" s="87">
        <f t="shared" si="2"/>
        <v>0</v>
      </c>
      <c r="N18" s="90" t="str">
        <f t="shared" si="3"/>
        <v/>
      </c>
      <c r="O18" s="19" t="str">
        <f t="shared" si="7"/>
        <v/>
      </c>
      <c r="P18" s="7"/>
      <c r="Q18" s="48"/>
      <c r="R18" s="87" t="e">
        <f t="shared" si="4"/>
        <v>#DIV/0!</v>
      </c>
      <c r="S18" s="91" t="str">
        <f t="shared" si="5"/>
        <v/>
      </c>
      <c r="T18" s="19" t="str">
        <f t="shared" si="8"/>
        <v/>
      </c>
      <c r="U18" s="5"/>
      <c r="V18" s="8"/>
    </row>
    <row r="19" spans="1:22" x14ac:dyDescent="0.3">
      <c r="A19" s="9"/>
      <c r="B19" s="5"/>
      <c r="C19" s="1">
        <v>6</v>
      </c>
      <c r="D19" s="22"/>
      <c r="E19" s="23"/>
      <c r="F19" s="23"/>
      <c r="G19" s="49">
        <v>0.1</v>
      </c>
      <c r="H19" s="22">
        <v>1</v>
      </c>
      <c r="I19" s="7"/>
      <c r="J19" s="87">
        <f t="shared" si="0"/>
        <v>0</v>
      </c>
      <c r="K19" s="91" t="str">
        <f t="shared" si="1"/>
        <v/>
      </c>
      <c r="L19" s="19" t="str">
        <f t="shared" si="6"/>
        <v/>
      </c>
      <c r="M19" s="87">
        <f t="shared" si="2"/>
        <v>0</v>
      </c>
      <c r="N19" s="90" t="str">
        <f t="shared" si="3"/>
        <v/>
      </c>
      <c r="O19" s="19" t="str">
        <f t="shared" si="7"/>
        <v/>
      </c>
      <c r="P19" s="7"/>
      <c r="Q19" s="48"/>
      <c r="R19" s="87" t="e">
        <f t="shared" si="4"/>
        <v>#DIV/0!</v>
      </c>
      <c r="S19" s="91" t="str">
        <f t="shared" si="5"/>
        <v/>
      </c>
      <c r="T19" s="19" t="str">
        <f t="shared" si="8"/>
        <v/>
      </c>
      <c r="U19" s="5"/>
      <c r="V19" s="8"/>
    </row>
    <row r="20" spans="1:22" x14ac:dyDescent="0.3">
      <c r="A20" s="9"/>
      <c r="B20" s="5"/>
      <c r="C20" s="1">
        <v>7</v>
      </c>
      <c r="D20" s="22"/>
      <c r="E20" s="23"/>
      <c r="F20" s="23"/>
      <c r="G20" s="49">
        <v>0.1</v>
      </c>
      <c r="H20" s="22">
        <v>1</v>
      </c>
      <c r="I20" s="7"/>
      <c r="J20" s="87">
        <f t="shared" si="0"/>
        <v>0</v>
      </c>
      <c r="K20" s="91" t="str">
        <f t="shared" si="1"/>
        <v/>
      </c>
      <c r="L20" s="19" t="str">
        <f t="shared" si="6"/>
        <v/>
      </c>
      <c r="M20" s="87">
        <f t="shared" si="2"/>
        <v>0</v>
      </c>
      <c r="N20" s="90" t="str">
        <f t="shared" si="3"/>
        <v/>
      </c>
      <c r="O20" s="19" t="str">
        <f t="shared" si="7"/>
        <v/>
      </c>
      <c r="P20" s="7"/>
      <c r="Q20" s="48"/>
      <c r="R20" s="87" t="e">
        <f t="shared" si="4"/>
        <v>#DIV/0!</v>
      </c>
      <c r="S20" s="91" t="str">
        <f t="shared" si="5"/>
        <v/>
      </c>
      <c r="T20" s="19" t="str">
        <f t="shared" si="8"/>
        <v/>
      </c>
      <c r="U20" s="5"/>
      <c r="V20" s="8"/>
    </row>
    <row r="21" spans="1:22" x14ac:dyDescent="0.3">
      <c r="A21" s="9"/>
      <c r="B21" s="5"/>
      <c r="C21" s="1">
        <v>8</v>
      </c>
      <c r="D21" s="22"/>
      <c r="E21" s="23"/>
      <c r="F21" s="23"/>
      <c r="G21" s="49">
        <v>0.1</v>
      </c>
      <c r="H21" s="22">
        <v>1</v>
      </c>
      <c r="I21" s="7"/>
      <c r="J21" s="87">
        <f t="shared" si="0"/>
        <v>0</v>
      </c>
      <c r="K21" s="91" t="str">
        <f t="shared" si="1"/>
        <v/>
      </c>
      <c r="L21" s="19" t="str">
        <f t="shared" si="6"/>
        <v/>
      </c>
      <c r="M21" s="87">
        <f t="shared" si="2"/>
        <v>0</v>
      </c>
      <c r="N21" s="90" t="str">
        <f t="shared" si="3"/>
        <v/>
      </c>
      <c r="O21" s="19" t="str">
        <f t="shared" si="7"/>
        <v/>
      </c>
      <c r="P21" s="7"/>
      <c r="Q21" s="48"/>
      <c r="R21" s="87" t="e">
        <f t="shared" si="4"/>
        <v>#DIV/0!</v>
      </c>
      <c r="S21" s="91" t="str">
        <f t="shared" si="5"/>
        <v/>
      </c>
      <c r="T21" s="19" t="str">
        <f t="shared" si="8"/>
        <v/>
      </c>
      <c r="U21" s="5"/>
      <c r="V21" s="8"/>
    </row>
    <row r="22" spans="1:22" x14ac:dyDescent="0.3">
      <c r="A22" s="9"/>
      <c r="B22" s="5"/>
      <c r="C22" s="1">
        <v>9</v>
      </c>
      <c r="D22" s="22"/>
      <c r="E22" s="23"/>
      <c r="F22" s="23"/>
      <c r="G22" s="49">
        <v>0.1</v>
      </c>
      <c r="H22" s="22">
        <v>1</v>
      </c>
      <c r="I22" s="7"/>
      <c r="J22" s="87">
        <f t="shared" si="0"/>
        <v>0</v>
      </c>
      <c r="K22" s="91" t="str">
        <f t="shared" si="1"/>
        <v/>
      </c>
      <c r="L22" s="19" t="str">
        <f t="shared" si="6"/>
        <v/>
      </c>
      <c r="M22" s="87">
        <f t="shared" si="2"/>
        <v>0</v>
      </c>
      <c r="N22" s="90" t="str">
        <f t="shared" si="3"/>
        <v/>
      </c>
      <c r="O22" s="19" t="str">
        <f t="shared" si="7"/>
        <v/>
      </c>
      <c r="P22" s="7"/>
      <c r="Q22" s="48"/>
      <c r="R22" s="87" t="e">
        <f t="shared" si="4"/>
        <v>#DIV/0!</v>
      </c>
      <c r="S22" s="91" t="str">
        <f t="shared" si="5"/>
        <v/>
      </c>
      <c r="T22" s="19" t="str">
        <f t="shared" si="8"/>
        <v/>
      </c>
      <c r="U22" s="5"/>
      <c r="V22" s="8"/>
    </row>
    <row r="23" spans="1:22" x14ac:dyDescent="0.3">
      <c r="A23" s="9"/>
      <c r="B23" s="5"/>
      <c r="C23" s="1">
        <v>10</v>
      </c>
      <c r="D23" s="22"/>
      <c r="E23" s="23"/>
      <c r="F23" s="23"/>
      <c r="G23" s="49">
        <v>0.1</v>
      </c>
      <c r="H23" s="22">
        <v>1</v>
      </c>
      <c r="I23" s="7"/>
      <c r="J23" s="87">
        <f t="shared" si="0"/>
        <v>0</v>
      </c>
      <c r="K23" s="91" t="str">
        <f t="shared" si="1"/>
        <v/>
      </c>
      <c r="L23" s="19" t="str">
        <f t="shared" si="6"/>
        <v/>
      </c>
      <c r="M23" s="87">
        <f t="shared" si="2"/>
        <v>0</v>
      </c>
      <c r="N23" s="90" t="str">
        <f t="shared" si="3"/>
        <v/>
      </c>
      <c r="O23" s="19" t="str">
        <f t="shared" si="7"/>
        <v/>
      </c>
      <c r="P23" s="7"/>
      <c r="Q23" s="48"/>
      <c r="R23" s="87" t="e">
        <f t="shared" si="4"/>
        <v>#DIV/0!</v>
      </c>
      <c r="S23" s="91" t="str">
        <f t="shared" si="5"/>
        <v/>
      </c>
      <c r="T23" s="19" t="str">
        <f t="shared" si="8"/>
        <v/>
      </c>
      <c r="U23" s="5"/>
      <c r="V23" s="8"/>
    </row>
    <row r="24" spans="1:22" x14ac:dyDescent="0.3">
      <c r="A24" s="9"/>
      <c r="B24" s="5"/>
      <c r="C24" s="1">
        <v>11</v>
      </c>
      <c r="D24" s="22"/>
      <c r="E24" s="23"/>
      <c r="F24" s="23"/>
      <c r="G24" s="49">
        <v>0.1</v>
      </c>
      <c r="H24" s="22">
        <v>1</v>
      </c>
      <c r="I24" s="7"/>
      <c r="J24" s="87">
        <f t="shared" si="0"/>
        <v>0</v>
      </c>
      <c r="K24" s="91" t="str">
        <f t="shared" si="1"/>
        <v/>
      </c>
      <c r="L24" s="19" t="str">
        <f t="shared" si="6"/>
        <v/>
      </c>
      <c r="M24" s="87">
        <f t="shared" si="2"/>
        <v>0</v>
      </c>
      <c r="N24" s="90" t="str">
        <f t="shared" si="3"/>
        <v/>
      </c>
      <c r="O24" s="19" t="str">
        <f t="shared" si="7"/>
        <v/>
      </c>
      <c r="P24" s="7"/>
      <c r="Q24" s="48"/>
      <c r="R24" s="87" t="e">
        <f t="shared" si="4"/>
        <v>#DIV/0!</v>
      </c>
      <c r="S24" s="91" t="str">
        <f t="shared" si="5"/>
        <v/>
      </c>
      <c r="T24" s="19" t="str">
        <f t="shared" si="8"/>
        <v/>
      </c>
      <c r="U24" s="5"/>
      <c r="V24" s="8"/>
    </row>
    <row r="25" spans="1:22" x14ac:dyDescent="0.3">
      <c r="A25" s="9"/>
      <c r="B25" s="5"/>
      <c r="C25" s="1">
        <v>12</v>
      </c>
      <c r="D25" s="22"/>
      <c r="E25" s="23"/>
      <c r="F25" s="23"/>
      <c r="G25" s="49">
        <v>0.1</v>
      </c>
      <c r="H25" s="22">
        <v>1</v>
      </c>
      <c r="I25" s="7"/>
      <c r="J25" s="87">
        <f t="shared" si="0"/>
        <v>0</v>
      </c>
      <c r="K25" s="91" t="str">
        <f t="shared" si="1"/>
        <v/>
      </c>
      <c r="L25" s="19" t="str">
        <f t="shared" si="6"/>
        <v/>
      </c>
      <c r="M25" s="87">
        <f t="shared" si="2"/>
        <v>0</v>
      </c>
      <c r="N25" s="90" t="str">
        <f t="shared" si="3"/>
        <v/>
      </c>
      <c r="O25" s="19" t="str">
        <f t="shared" si="7"/>
        <v/>
      </c>
      <c r="P25" s="7"/>
      <c r="Q25" s="48"/>
      <c r="R25" s="87" t="e">
        <f t="shared" si="4"/>
        <v>#DIV/0!</v>
      </c>
      <c r="S25" s="91" t="str">
        <f t="shared" si="5"/>
        <v/>
      </c>
      <c r="T25" s="19" t="str">
        <f t="shared" si="8"/>
        <v/>
      </c>
      <c r="U25" s="5"/>
      <c r="V25" s="8"/>
    </row>
    <row r="26" spans="1:22" x14ac:dyDescent="0.3">
      <c r="A26" s="9"/>
      <c r="B26" s="5"/>
      <c r="C26" s="1">
        <v>13</v>
      </c>
      <c r="D26" s="22"/>
      <c r="E26" s="23"/>
      <c r="F26" s="23"/>
      <c r="G26" s="49">
        <v>0.1</v>
      </c>
      <c r="H26" s="22">
        <v>1</v>
      </c>
      <c r="I26" s="7"/>
      <c r="J26" s="87">
        <f t="shared" si="0"/>
        <v>0</v>
      </c>
      <c r="K26" s="91" t="str">
        <f t="shared" si="1"/>
        <v/>
      </c>
      <c r="L26" s="19" t="str">
        <f t="shared" si="6"/>
        <v/>
      </c>
      <c r="M26" s="87">
        <f t="shared" si="2"/>
        <v>0</v>
      </c>
      <c r="N26" s="90" t="str">
        <f t="shared" si="3"/>
        <v/>
      </c>
      <c r="O26" s="19" t="str">
        <f t="shared" si="7"/>
        <v/>
      </c>
      <c r="P26" s="7"/>
      <c r="Q26" s="48"/>
      <c r="R26" s="87" t="e">
        <f t="shared" si="4"/>
        <v>#DIV/0!</v>
      </c>
      <c r="S26" s="91" t="str">
        <f t="shared" si="5"/>
        <v/>
      </c>
      <c r="T26" s="19" t="str">
        <f t="shared" si="8"/>
        <v/>
      </c>
      <c r="U26" s="5"/>
      <c r="V26" s="8"/>
    </row>
    <row r="27" spans="1:22" x14ac:dyDescent="0.3">
      <c r="A27" s="9"/>
      <c r="B27" s="5"/>
      <c r="C27" s="1">
        <v>14</v>
      </c>
      <c r="D27" s="22"/>
      <c r="E27" s="23"/>
      <c r="F27" s="23"/>
      <c r="G27" s="49">
        <v>0.1</v>
      </c>
      <c r="H27" s="22">
        <v>1</v>
      </c>
      <c r="I27" s="7"/>
      <c r="J27" s="87">
        <f t="shared" si="0"/>
        <v>0</v>
      </c>
      <c r="K27" s="91" t="str">
        <f t="shared" si="1"/>
        <v/>
      </c>
      <c r="L27" s="19" t="str">
        <f t="shared" si="6"/>
        <v/>
      </c>
      <c r="M27" s="87">
        <f t="shared" si="2"/>
        <v>0</v>
      </c>
      <c r="N27" s="90" t="str">
        <f t="shared" si="3"/>
        <v/>
      </c>
      <c r="O27" s="19" t="str">
        <f t="shared" si="7"/>
        <v/>
      </c>
      <c r="P27" s="7"/>
      <c r="Q27" s="48"/>
      <c r="R27" s="87" t="e">
        <f t="shared" si="4"/>
        <v>#DIV/0!</v>
      </c>
      <c r="S27" s="91" t="str">
        <f t="shared" si="5"/>
        <v/>
      </c>
      <c r="T27" s="19" t="str">
        <f t="shared" si="8"/>
        <v/>
      </c>
      <c r="U27" s="5"/>
      <c r="V27" s="8"/>
    </row>
    <row r="28" spans="1:22" x14ac:dyDescent="0.3">
      <c r="A28" s="9"/>
      <c r="B28" s="5"/>
      <c r="C28" s="1">
        <v>15</v>
      </c>
      <c r="D28" s="22"/>
      <c r="E28" s="23"/>
      <c r="F28" s="23"/>
      <c r="G28" s="49">
        <v>0.1</v>
      </c>
      <c r="H28" s="22">
        <v>1</v>
      </c>
      <c r="I28" s="7"/>
      <c r="J28" s="87">
        <f t="shared" si="0"/>
        <v>0</v>
      </c>
      <c r="K28" s="91" t="str">
        <f t="shared" si="1"/>
        <v/>
      </c>
      <c r="L28" s="19" t="str">
        <f t="shared" si="6"/>
        <v/>
      </c>
      <c r="M28" s="87">
        <f t="shared" si="2"/>
        <v>0</v>
      </c>
      <c r="N28" s="90" t="str">
        <f t="shared" si="3"/>
        <v/>
      </c>
      <c r="O28" s="19" t="str">
        <f t="shared" si="7"/>
        <v/>
      </c>
      <c r="P28" s="7"/>
      <c r="Q28" s="48"/>
      <c r="R28" s="87" t="e">
        <f t="shared" si="4"/>
        <v>#DIV/0!</v>
      </c>
      <c r="S28" s="91" t="str">
        <f t="shared" si="5"/>
        <v/>
      </c>
      <c r="T28" s="19" t="str">
        <f t="shared" si="8"/>
        <v/>
      </c>
      <c r="U28" s="5"/>
      <c r="V28" s="8"/>
    </row>
    <row r="29" spans="1:22" x14ac:dyDescent="0.3">
      <c r="A29" s="9"/>
      <c r="B29" s="5"/>
      <c r="C29" s="1">
        <v>16</v>
      </c>
      <c r="D29" s="22"/>
      <c r="E29" s="23"/>
      <c r="F29" s="23"/>
      <c r="G29" s="49">
        <v>0.1</v>
      </c>
      <c r="H29" s="22">
        <v>1</v>
      </c>
      <c r="I29" s="7"/>
      <c r="J29" s="87">
        <f t="shared" si="0"/>
        <v>0</v>
      </c>
      <c r="K29" s="91" t="str">
        <f t="shared" si="1"/>
        <v/>
      </c>
      <c r="L29" s="19" t="str">
        <f t="shared" si="6"/>
        <v/>
      </c>
      <c r="M29" s="87">
        <f t="shared" si="2"/>
        <v>0</v>
      </c>
      <c r="N29" s="90" t="str">
        <f t="shared" si="3"/>
        <v/>
      </c>
      <c r="O29" s="19" t="str">
        <f t="shared" si="7"/>
        <v/>
      </c>
      <c r="P29" s="7"/>
      <c r="Q29" s="48"/>
      <c r="R29" s="87" t="e">
        <f t="shared" si="4"/>
        <v>#DIV/0!</v>
      </c>
      <c r="S29" s="91" t="str">
        <f t="shared" si="5"/>
        <v/>
      </c>
      <c r="T29" s="19" t="str">
        <f t="shared" si="8"/>
        <v/>
      </c>
      <c r="U29" s="5"/>
      <c r="V29" s="8"/>
    </row>
    <row r="30" spans="1:22" x14ac:dyDescent="0.3">
      <c r="A30" s="9"/>
      <c r="B30" s="5"/>
      <c r="C30" s="1">
        <v>17</v>
      </c>
      <c r="D30" s="22"/>
      <c r="E30" s="23"/>
      <c r="F30" s="23"/>
      <c r="G30" s="49">
        <v>0.1</v>
      </c>
      <c r="H30" s="22">
        <v>1</v>
      </c>
      <c r="I30" s="7"/>
      <c r="J30" s="87">
        <f t="shared" si="0"/>
        <v>0</v>
      </c>
      <c r="K30" s="91" t="str">
        <f t="shared" si="1"/>
        <v/>
      </c>
      <c r="L30" s="19" t="str">
        <f t="shared" si="6"/>
        <v/>
      </c>
      <c r="M30" s="87">
        <f t="shared" si="2"/>
        <v>0</v>
      </c>
      <c r="N30" s="90" t="str">
        <f t="shared" si="3"/>
        <v/>
      </c>
      <c r="O30" s="19" t="str">
        <f t="shared" si="7"/>
        <v/>
      </c>
      <c r="P30" s="7"/>
      <c r="Q30" s="48"/>
      <c r="R30" s="87" t="e">
        <f t="shared" si="4"/>
        <v>#DIV/0!</v>
      </c>
      <c r="S30" s="91" t="str">
        <f t="shared" si="5"/>
        <v/>
      </c>
      <c r="T30" s="19" t="str">
        <f t="shared" si="8"/>
        <v/>
      </c>
      <c r="U30" s="5"/>
      <c r="V30" s="8"/>
    </row>
    <row r="31" spans="1:22" x14ac:dyDescent="0.3">
      <c r="A31" s="9"/>
      <c r="B31" s="5"/>
      <c r="C31" s="1">
        <v>18</v>
      </c>
      <c r="D31" s="22"/>
      <c r="E31" s="23"/>
      <c r="F31" s="23"/>
      <c r="G31" s="49">
        <v>0.1</v>
      </c>
      <c r="H31" s="22">
        <v>1</v>
      </c>
      <c r="I31" s="7"/>
      <c r="J31" s="87">
        <f t="shared" si="0"/>
        <v>0</v>
      </c>
      <c r="K31" s="91" t="str">
        <f t="shared" si="1"/>
        <v/>
      </c>
      <c r="L31" s="19" t="str">
        <f t="shared" si="6"/>
        <v/>
      </c>
      <c r="M31" s="87">
        <f t="shared" si="2"/>
        <v>0</v>
      </c>
      <c r="N31" s="90" t="str">
        <f t="shared" si="3"/>
        <v/>
      </c>
      <c r="O31" s="19" t="str">
        <f t="shared" si="7"/>
        <v/>
      </c>
      <c r="P31" s="7"/>
      <c r="Q31" s="48"/>
      <c r="R31" s="87" t="e">
        <f t="shared" si="4"/>
        <v>#DIV/0!</v>
      </c>
      <c r="S31" s="91" t="str">
        <f t="shared" si="5"/>
        <v/>
      </c>
      <c r="T31" s="19" t="str">
        <f t="shared" si="8"/>
        <v/>
      </c>
      <c r="U31" s="5"/>
      <c r="V31" s="8"/>
    </row>
    <row r="32" spans="1:22" x14ac:dyDescent="0.3">
      <c r="A32" s="9"/>
      <c r="B32" s="5"/>
      <c r="C32" s="1">
        <v>19</v>
      </c>
      <c r="D32" s="22"/>
      <c r="E32" s="23"/>
      <c r="F32" s="23"/>
      <c r="G32" s="49">
        <v>0.1</v>
      </c>
      <c r="H32" s="22">
        <v>1</v>
      </c>
      <c r="I32" s="7"/>
      <c r="J32" s="87">
        <f t="shared" si="0"/>
        <v>0</v>
      </c>
      <c r="K32" s="91" t="str">
        <f t="shared" si="1"/>
        <v/>
      </c>
      <c r="L32" s="19" t="str">
        <f t="shared" si="6"/>
        <v/>
      </c>
      <c r="M32" s="87">
        <f t="shared" si="2"/>
        <v>0</v>
      </c>
      <c r="N32" s="90" t="str">
        <f t="shared" si="3"/>
        <v/>
      </c>
      <c r="O32" s="19" t="str">
        <f t="shared" si="7"/>
        <v/>
      </c>
      <c r="P32" s="7"/>
      <c r="Q32" s="48"/>
      <c r="R32" s="87" t="e">
        <f t="shared" si="4"/>
        <v>#DIV/0!</v>
      </c>
      <c r="S32" s="91" t="str">
        <f t="shared" si="5"/>
        <v/>
      </c>
      <c r="T32" s="19" t="str">
        <f t="shared" si="8"/>
        <v/>
      </c>
      <c r="U32" s="5"/>
      <c r="V32" s="8"/>
    </row>
    <row r="33" spans="1:22" x14ac:dyDescent="0.3">
      <c r="A33" s="9"/>
      <c r="B33" s="5"/>
      <c r="C33" s="1">
        <v>20</v>
      </c>
      <c r="D33" s="22"/>
      <c r="E33" s="23"/>
      <c r="F33" s="23"/>
      <c r="G33" s="49">
        <v>0.1</v>
      </c>
      <c r="H33" s="22">
        <v>1</v>
      </c>
      <c r="I33" s="7"/>
      <c r="J33" s="87">
        <f t="shared" si="0"/>
        <v>0</v>
      </c>
      <c r="K33" s="91" t="str">
        <f t="shared" si="1"/>
        <v/>
      </c>
      <c r="L33" s="19" t="str">
        <f t="shared" si="6"/>
        <v/>
      </c>
      <c r="M33" s="87">
        <f t="shared" si="2"/>
        <v>0</v>
      </c>
      <c r="N33" s="90" t="str">
        <f t="shared" si="3"/>
        <v/>
      </c>
      <c r="O33" s="19" t="str">
        <f t="shared" si="7"/>
        <v/>
      </c>
      <c r="P33" s="7"/>
      <c r="Q33" s="48"/>
      <c r="R33" s="87" t="e">
        <f t="shared" si="4"/>
        <v>#DIV/0!</v>
      </c>
      <c r="S33" s="91" t="str">
        <f t="shared" si="5"/>
        <v/>
      </c>
      <c r="T33" s="19" t="str">
        <f t="shared" si="8"/>
        <v/>
      </c>
      <c r="U33" s="5"/>
      <c r="V33" s="8"/>
    </row>
    <row r="34" spans="1:22" x14ac:dyDescent="0.3">
      <c r="A34" s="9"/>
      <c r="B34" s="5"/>
      <c r="C34" s="1">
        <v>21</v>
      </c>
      <c r="D34" s="22"/>
      <c r="E34" s="23"/>
      <c r="F34" s="23"/>
      <c r="G34" s="49">
        <v>0.1</v>
      </c>
      <c r="H34" s="22">
        <v>1</v>
      </c>
      <c r="I34" s="7"/>
      <c r="J34" s="87">
        <f t="shared" si="0"/>
        <v>0</v>
      </c>
      <c r="K34" s="91" t="str">
        <f t="shared" si="1"/>
        <v/>
      </c>
      <c r="L34" s="19" t="str">
        <f t="shared" si="6"/>
        <v/>
      </c>
      <c r="M34" s="87">
        <f t="shared" si="2"/>
        <v>0</v>
      </c>
      <c r="N34" s="90" t="str">
        <f t="shared" si="3"/>
        <v/>
      </c>
      <c r="O34" s="19" t="str">
        <f t="shared" si="7"/>
        <v/>
      </c>
      <c r="P34" s="7"/>
      <c r="Q34" s="48"/>
      <c r="R34" s="87" t="e">
        <f t="shared" si="4"/>
        <v>#DIV/0!</v>
      </c>
      <c r="S34" s="91" t="str">
        <f t="shared" si="5"/>
        <v/>
      </c>
      <c r="T34" s="19" t="str">
        <f t="shared" si="8"/>
        <v/>
      </c>
      <c r="U34" s="5"/>
      <c r="V34" s="8"/>
    </row>
    <row r="35" spans="1:22" x14ac:dyDescent="0.3">
      <c r="A35" s="9"/>
      <c r="B35" s="5"/>
      <c r="C35" s="1">
        <v>22</v>
      </c>
      <c r="D35" s="22"/>
      <c r="E35" s="23"/>
      <c r="F35" s="23"/>
      <c r="G35" s="49">
        <v>0.1</v>
      </c>
      <c r="H35" s="22">
        <v>1</v>
      </c>
      <c r="I35" s="7"/>
      <c r="J35" s="87">
        <f t="shared" si="0"/>
        <v>0</v>
      </c>
      <c r="K35" s="91" t="str">
        <f t="shared" si="1"/>
        <v/>
      </c>
      <c r="L35" s="19" t="str">
        <f t="shared" si="6"/>
        <v/>
      </c>
      <c r="M35" s="87">
        <f t="shared" si="2"/>
        <v>0</v>
      </c>
      <c r="N35" s="90" t="str">
        <f t="shared" si="3"/>
        <v/>
      </c>
      <c r="O35" s="19" t="str">
        <f t="shared" si="7"/>
        <v/>
      </c>
      <c r="P35" s="7"/>
      <c r="Q35" s="48"/>
      <c r="R35" s="87" t="e">
        <f t="shared" si="4"/>
        <v>#DIV/0!</v>
      </c>
      <c r="S35" s="91" t="str">
        <f t="shared" si="5"/>
        <v/>
      </c>
      <c r="T35" s="19" t="str">
        <f t="shared" si="8"/>
        <v/>
      </c>
      <c r="U35" s="5"/>
      <c r="V35" s="8"/>
    </row>
    <row r="36" spans="1:22" x14ac:dyDescent="0.3">
      <c r="A36" s="9"/>
      <c r="B36" s="5"/>
      <c r="C36" s="1">
        <v>23</v>
      </c>
      <c r="D36" s="22"/>
      <c r="E36" s="23"/>
      <c r="F36" s="23"/>
      <c r="G36" s="49">
        <v>0.1</v>
      </c>
      <c r="H36" s="22">
        <v>1</v>
      </c>
      <c r="I36" s="7"/>
      <c r="J36" s="87">
        <f t="shared" si="0"/>
        <v>0</v>
      </c>
      <c r="K36" s="91" t="str">
        <f t="shared" si="1"/>
        <v/>
      </c>
      <c r="L36" s="19" t="str">
        <f t="shared" si="6"/>
        <v/>
      </c>
      <c r="M36" s="87">
        <f t="shared" si="2"/>
        <v>0</v>
      </c>
      <c r="N36" s="90" t="str">
        <f t="shared" si="3"/>
        <v/>
      </c>
      <c r="O36" s="19" t="str">
        <f t="shared" si="7"/>
        <v/>
      </c>
      <c r="P36" s="7"/>
      <c r="Q36" s="48"/>
      <c r="R36" s="87" t="e">
        <f t="shared" si="4"/>
        <v>#DIV/0!</v>
      </c>
      <c r="S36" s="91" t="str">
        <f t="shared" si="5"/>
        <v/>
      </c>
      <c r="T36" s="19" t="str">
        <f t="shared" si="8"/>
        <v/>
      </c>
      <c r="U36" s="5"/>
      <c r="V36" s="8"/>
    </row>
    <row r="37" spans="1:22" x14ac:dyDescent="0.3">
      <c r="A37" s="9"/>
      <c r="B37" s="5"/>
      <c r="C37" s="1">
        <v>24</v>
      </c>
      <c r="D37" s="22"/>
      <c r="E37" s="23"/>
      <c r="F37" s="23"/>
      <c r="G37" s="49">
        <v>0.1</v>
      </c>
      <c r="H37" s="22">
        <v>1</v>
      </c>
      <c r="I37" s="7"/>
      <c r="J37" s="87">
        <f t="shared" si="0"/>
        <v>0</v>
      </c>
      <c r="K37" s="91" t="str">
        <f t="shared" si="1"/>
        <v/>
      </c>
      <c r="L37" s="19" t="str">
        <f t="shared" si="6"/>
        <v/>
      </c>
      <c r="M37" s="87">
        <f t="shared" si="2"/>
        <v>0</v>
      </c>
      <c r="N37" s="90" t="str">
        <f t="shared" si="3"/>
        <v/>
      </c>
      <c r="O37" s="19" t="str">
        <f t="shared" si="7"/>
        <v/>
      </c>
      <c r="P37" s="7"/>
      <c r="Q37" s="48"/>
      <c r="R37" s="87" t="e">
        <f t="shared" si="4"/>
        <v>#DIV/0!</v>
      </c>
      <c r="S37" s="91" t="str">
        <f t="shared" si="5"/>
        <v/>
      </c>
      <c r="T37" s="19" t="str">
        <f t="shared" si="8"/>
        <v/>
      </c>
      <c r="U37" s="5"/>
      <c r="V37" s="8"/>
    </row>
    <row r="38" spans="1:22" x14ac:dyDescent="0.3">
      <c r="A38" s="9"/>
      <c r="B38" s="5"/>
      <c r="C38" s="1">
        <v>25</v>
      </c>
      <c r="D38" s="22"/>
      <c r="E38" s="23"/>
      <c r="F38" s="23"/>
      <c r="G38" s="49">
        <v>0.1</v>
      </c>
      <c r="H38" s="22">
        <v>1</v>
      </c>
      <c r="I38" s="7"/>
      <c r="J38" s="87">
        <f t="shared" si="0"/>
        <v>0</v>
      </c>
      <c r="K38" s="91" t="str">
        <f t="shared" si="1"/>
        <v/>
      </c>
      <c r="L38" s="19" t="str">
        <f t="shared" si="6"/>
        <v/>
      </c>
      <c r="M38" s="87">
        <f t="shared" si="2"/>
        <v>0</v>
      </c>
      <c r="N38" s="90" t="str">
        <f t="shared" si="3"/>
        <v/>
      </c>
      <c r="O38" s="19" t="str">
        <f t="shared" si="7"/>
        <v/>
      </c>
      <c r="P38" s="7"/>
      <c r="Q38" s="48"/>
      <c r="R38" s="87" t="e">
        <f t="shared" si="4"/>
        <v>#DIV/0!</v>
      </c>
      <c r="S38" s="91" t="str">
        <f t="shared" si="5"/>
        <v/>
      </c>
      <c r="T38" s="19" t="str">
        <f t="shared" si="8"/>
        <v/>
      </c>
      <c r="U38" s="5"/>
      <c r="V38" s="8"/>
    </row>
    <row r="39" spans="1:22" x14ac:dyDescent="0.3">
      <c r="A39" s="9"/>
      <c r="B39" s="5"/>
      <c r="C39" s="1">
        <v>26</v>
      </c>
      <c r="D39" s="22"/>
      <c r="E39" s="23"/>
      <c r="F39" s="23"/>
      <c r="G39" s="49">
        <v>0.1</v>
      </c>
      <c r="H39" s="22">
        <v>1</v>
      </c>
      <c r="I39" s="7"/>
      <c r="J39" s="87">
        <f t="shared" si="0"/>
        <v>0</v>
      </c>
      <c r="K39" s="91" t="str">
        <f t="shared" si="1"/>
        <v/>
      </c>
      <c r="L39" s="19" t="str">
        <f t="shared" si="6"/>
        <v/>
      </c>
      <c r="M39" s="87">
        <f t="shared" si="2"/>
        <v>0</v>
      </c>
      <c r="N39" s="90" t="str">
        <f t="shared" si="3"/>
        <v/>
      </c>
      <c r="O39" s="19" t="str">
        <f t="shared" si="7"/>
        <v/>
      </c>
      <c r="P39" s="7"/>
      <c r="Q39" s="48"/>
      <c r="R39" s="87" t="e">
        <f t="shared" si="4"/>
        <v>#DIV/0!</v>
      </c>
      <c r="S39" s="91" t="str">
        <f t="shared" si="5"/>
        <v/>
      </c>
      <c r="T39" s="19" t="str">
        <f t="shared" si="8"/>
        <v/>
      </c>
      <c r="U39" s="5"/>
      <c r="V39" s="8"/>
    </row>
    <row r="40" spans="1:22" x14ac:dyDescent="0.3">
      <c r="A40" s="9"/>
      <c r="B40" s="5"/>
      <c r="C40" s="1">
        <v>27</v>
      </c>
      <c r="D40" s="22"/>
      <c r="E40" s="23"/>
      <c r="F40" s="23"/>
      <c r="G40" s="49">
        <v>0.1</v>
      </c>
      <c r="H40" s="22">
        <v>1</v>
      </c>
      <c r="I40" s="7"/>
      <c r="J40" s="87">
        <f t="shared" si="0"/>
        <v>0</v>
      </c>
      <c r="K40" s="91" t="str">
        <f t="shared" si="1"/>
        <v/>
      </c>
      <c r="L40" s="19" t="str">
        <f t="shared" si="6"/>
        <v/>
      </c>
      <c r="M40" s="87">
        <f t="shared" si="2"/>
        <v>0</v>
      </c>
      <c r="N40" s="90" t="str">
        <f t="shared" si="3"/>
        <v/>
      </c>
      <c r="O40" s="19" t="str">
        <f t="shared" si="7"/>
        <v/>
      </c>
      <c r="P40" s="7"/>
      <c r="Q40" s="48"/>
      <c r="R40" s="87" t="e">
        <f t="shared" si="4"/>
        <v>#DIV/0!</v>
      </c>
      <c r="S40" s="91" t="str">
        <f t="shared" si="5"/>
        <v/>
      </c>
      <c r="T40" s="19" t="str">
        <f t="shared" si="8"/>
        <v/>
      </c>
      <c r="U40" s="5"/>
      <c r="V40" s="8"/>
    </row>
    <row r="41" spans="1:22" x14ac:dyDescent="0.3">
      <c r="A41" s="9"/>
      <c r="B41" s="5"/>
      <c r="C41" s="1">
        <v>28</v>
      </c>
      <c r="D41" s="22"/>
      <c r="E41" s="23"/>
      <c r="F41" s="23"/>
      <c r="G41" s="49">
        <v>0.1</v>
      </c>
      <c r="H41" s="22">
        <v>1</v>
      </c>
      <c r="I41" s="7"/>
      <c r="J41" s="87">
        <f t="shared" si="0"/>
        <v>0</v>
      </c>
      <c r="K41" s="91" t="str">
        <f t="shared" si="1"/>
        <v/>
      </c>
      <c r="L41" s="19" t="str">
        <f t="shared" si="6"/>
        <v/>
      </c>
      <c r="M41" s="87">
        <f t="shared" si="2"/>
        <v>0</v>
      </c>
      <c r="N41" s="90" t="str">
        <f t="shared" si="3"/>
        <v/>
      </c>
      <c r="O41" s="19" t="str">
        <f t="shared" si="7"/>
        <v/>
      </c>
      <c r="P41" s="7"/>
      <c r="Q41" s="48"/>
      <c r="R41" s="87" t="e">
        <f t="shared" si="4"/>
        <v>#DIV/0!</v>
      </c>
      <c r="S41" s="91" t="str">
        <f t="shared" si="5"/>
        <v/>
      </c>
      <c r="T41" s="19" t="str">
        <f t="shared" si="8"/>
        <v/>
      </c>
      <c r="U41" s="5"/>
      <c r="V41" s="8"/>
    </row>
    <row r="42" spans="1:22" x14ac:dyDescent="0.3">
      <c r="A42" s="9"/>
      <c r="B42" s="5"/>
      <c r="C42" s="1">
        <v>29</v>
      </c>
      <c r="D42" s="22"/>
      <c r="E42" s="23"/>
      <c r="F42" s="23"/>
      <c r="G42" s="49">
        <v>0.1</v>
      </c>
      <c r="H42" s="22">
        <v>1</v>
      </c>
      <c r="I42" s="7"/>
      <c r="J42" s="87">
        <f t="shared" si="0"/>
        <v>0</v>
      </c>
      <c r="K42" s="91" t="str">
        <f t="shared" si="1"/>
        <v/>
      </c>
      <c r="L42" s="19" t="str">
        <f t="shared" si="6"/>
        <v/>
      </c>
      <c r="M42" s="87">
        <f t="shared" si="2"/>
        <v>0</v>
      </c>
      <c r="N42" s="90" t="str">
        <f t="shared" si="3"/>
        <v/>
      </c>
      <c r="O42" s="19" t="str">
        <f t="shared" si="7"/>
        <v/>
      </c>
      <c r="P42" s="7"/>
      <c r="Q42" s="48"/>
      <c r="R42" s="87" t="e">
        <f t="shared" si="4"/>
        <v>#DIV/0!</v>
      </c>
      <c r="S42" s="91" t="str">
        <f t="shared" si="5"/>
        <v/>
      </c>
      <c r="T42" s="19" t="str">
        <f t="shared" si="8"/>
        <v/>
      </c>
      <c r="U42" s="5"/>
      <c r="V42" s="8"/>
    </row>
    <row r="43" spans="1:22" x14ac:dyDescent="0.3">
      <c r="A43" s="9"/>
      <c r="B43" s="5"/>
      <c r="C43" s="1">
        <v>30</v>
      </c>
      <c r="D43" s="22"/>
      <c r="E43" s="23"/>
      <c r="F43" s="23"/>
      <c r="G43" s="49">
        <v>0.1</v>
      </c>
      <c r="H43" s="22">
        <v>1</v>
      </c>
      <c r="I43" s="7"/>
      <c r="J43" s="87">
        <f t="shared" si="0"/>
        <v>0</v>
      </c>
      <c r="K43" s="91" t="str">
        <f t="shared" si="1"/>
        <v/>
      </c>
      <c r="L43" s="19" t="str">
        <f t="shared" si="6"/>
        <v/>
      </c>
      <c r="M43" s="87">
        <f t="shared" si="2"/>
        <v>0</v>
      </c>
      <c r="N43" s="90" t="str">
        <f t="shared" si="3"/>
        <v/>
      </c>
      <c r="O43" s="19" t="str">
        <f t="shared" si="7"/>
        <v/>
      </c>
      <c r="P43" s="7"/>
      <c r="Q43" s="48"/>
      <c r="R43" s="87" t="e">
        <f t="shared" si="4"/>
        <v>#DIV/0!</v>
      </c>
      <c r="S43" s="91" t="str">
        <f t="shared" si="5"/>
        <v/>
      </c>
      <c r="T43" s="19" t="str">
        <f t="shared" si="8"/>
        <v/>
      </c>
      <c r="U43" s="5"/>
      <c r="V43" s="8"/>
    </row>
    <row r="44" spans="1:22" x14ac:dyDescent="0.3">
      <c r="A44" s="9"/>
      <c r="B44" s="5"/>
      <c r="C44" s="1">
        <v>31</v>
      </c>
      <c r="D44" s="22"/>
      <c r="E44" s="23"/>
      <c r="F44" s="23"/>
      <c r="G44" s="49">
        <v>0.1</v>
      </c>
      <c r="H44" s="22">
        <v>1</v>
      </c>
      <c r="I44" s="7"/>
      <c r="J44" s="87">
        <f t="shared" si="0"/>
        <v>0</v>
      </c>
      <c r="K44" s="91" t="str">
        <f t="shared" si="1"/>
        <v/>
      </c>
      <c r="L44" s="19" t="str">
        <f t="shared" si="6"/>
        <v/>
      </c>
      <c r="M44" s="87">
        <f t="shared" si="2"/>
        <v>0</v>
      </c>
      <c r="N44" s="90" t="str">
        <f t="shared" si="3"/>
        <v/>
      </c>
      <c r="O44" s="19" t="str">
        <f t="shared" si="7"/>
        <v/>
      </c>
      <c r="P44" s="7"/>
      <c r="Q44" s="48"/>
      <c r="R44" s="87" t="e">
        <f t="shared" si="4"/>
        <v>#DIV/0!</v>
      </c>
      <c r="S44" s="91" t="str">
        <f t="shared" si="5"/>
        <v/>
      </c>
      <c r="T44" s="19" t="str">
        <f t="shared" si="8"/>
        <v/>
      </c>
      <c r="U44" s="5"/>
      <c r="V44" s="8"/>
    </row>
    <row r="45" spans="1:22" x14ac:dyDescent="0.3">
      <c r="A45" s="9"/>
      <c r="B45" s="5"/>
      <c r="C45" s="1">
        <v>32</v>
      </c>
      <c r="D45" s="22"/>
      <c r="E45" s="23"/>
      <c r="F45" s="23"/>
      <c r="G45" s="49">
        <v>0.1</v>
      </c>
      <c r="H45" s="22">
        <v>1</v>
      </c>
      <c r="I45" s="7"/>
      <c r="J45" s="87">
        <f t="shared" si="0"/>
        <v>0</v>
      </c>
      <c r="K45" s="91" t="str">
        <f t="shared" si="1"/>
        <v/>
      </c>
      <c r="L45" s="19" t="str">
        <f t="shared" si="6"/>
        <v/>
      </c>
      <c r="M45" s="87">
        <f t="shared" si="2"/>
        <v>0</v>
      </c>
      <c r="N45" s="90" t="str">
        <f t="shared" si="3"/>
        <v/>
      </c>
      <c r="O45" s="19" t="str">
        <f t="shared" si="7"/>
        <v/>
      </c>
      <c r="P45" s="7"/>
      <c r="Q45" s="48"/>
      <c r="R45" s="87" t="e">
        <f t="shared" si="4"/>
        <v>#DIV/0!</v>
      </c>
      <c r="S45" s="91" t="str">
        <f t="shared" si="5"/>
        <v/>
      </c>
      <c r="T45" s="19" t="str">
        <f t="shared" si="8"/>
        <v/>
      </c>
      <c r="U45" s="5"/>
      <c r="V45" s="8"/>
    </row>
    <row r="46" spans="1:22" x14ac:dyDescent="0.3">
      <c r="A46" s="9"/>
      <c r="B46" s="5"/>
      <c r="C46" s="1">
        <v>33</v>
      </c>
      <c r="D46" s="22"/>
      <c r="E46" s="23"/>
      <c r="F46" s="23"/>
      <c r="G46" s="49">
        <v>0.1</v>
      </c>
      <c r="H46" s="22">
        <v>1</v>
      </c>
      <c r="I46" s="7"/>
      <c r="J46" s="87">
        <f t="shared" si="0"/>
        <v>0</v>
      </c>
      <c r="K46" s="91" t="str">
        <f t="shared" si="1"/>
        <v/>
      </c>
      <c r="L46" s="19" t="str">
        <f t="shared" si="6"/>
        <v/>
      </c>
      <c r="M46" s="87">
        <f t="shared" si="2"/>
        <v>0</v>
      </c>
      <c r="N46" s="90" t="str">
        <f t="shared" si="3"/>
        <v/>
      </c>
      <c r="O46" s="19" t="str">
        <f t="shared" si="7"/>
        <v/>
      </c>
      <c r="P46" s="7"/>
      <c r="Q46" s="48"/>
      <c r="R46" s="87" t="e">
        <f t="shared" si="4"/>
        <v>#DIV/0!</v>
      </c>
      <c r="S46" s="91" t="str">
        <f t="shared" si="5"/>
        <v/>
      </c>
      <c r="T46" s="19" t="str">
        <f t="shared" si="8"/>
        <v/>
      </c>
      <c r="U46" s="5"/>
      <c r="V46" s="8"/>
    </row>
    <row r="47" spans="1:22" x14ac:dyDescent="0.3">
      <c r="A47" s="9"/>
      <c r="B47" s="5"/>
      <c r="C47" s="1">
        <v>34</v>
      </c>
      <c r="D47" s="22"/>
      <c r="E47" s="23"/>
      <c r="F47" s="23"/>
      <c r="G47" s="49">
        <v>0.1</v>
      </c>
      <c r="H47" s="22">
        <v>1</v>
      </c>
      <c r="I47" s="7"/>
      <c r="J47" s="87">
        <f t="shared" si="0"/>
        <v>0</v>
      </c>
      <c r="K47" s="91" t="str">
        <f t="shared" si="1"/>
        <v/>
      </c>
      <c r="L47" s="19" t="str">
        <f t="shared" si="6"/>
        <v/>
      </c>
      <c r="M47" s="87">
        <f t="shared" si="2"/>
        <v>0</v>
      </c>
      <c r="N47" s="90" t="str">
        <f t="shared" si="3"/>
        <v/>
      </c>
      <c r="O47" s="19" t="str">
        <f t="shared" si="7"/>
        <v/>
      </c>
      <c r="P47" s="7"/>
      <c r="Q47" s="48"/>
      <c r="R47" s="87" t="e">
        <f t="shared" si="4"/>
        <v>#DIV/0!</v>
      </c>
      <c r="S47" s="91" t="str">
        <f t="shared" si="5"/>
        <v/>
      </c>
      <c r="T47" s="19" t="str">
        <f t="shared" si="8"/>
        <v/>
      </c>
      <c r="U47" s="5"/>
      <c r="V47" s="8"/>
    </row>
    <row r="48" spans="1:22" x14ac:dyDescent="0.3">
      <c r="A48" s="9"/>
      <c r="B48" s="5"/>
      <c r="C48" s="1">
        <v>35</v>
      </c>
      <c r="D48" s="22"/>
      <c r="E48" s="23"/>
      <c r="F48" s="23"/>
      <c r="G48" s="49">
        <v>0.1</v>
      </c>
      <c r="H48" s="22">
        <v>1</v>
      </c>
      <c r="I48" s="7"/>
      <c r="J48" s="87">
        <f t="shared" si="0"/>
        <v>0</v>
      </c>
      <c r="K48" s="91" t="str">
        <f t="shared" si="1"/>
        <v/>
      </c>
      <c r="L48" s="19" t="str">
        <f t="shared" si="6"/>
        <v/>
      </c>
      <c r="M48" s="87">
        <f t="shared" si="2"/>
        <v>0</v>
      </c>
      <c r="N48" s="90" t="str">
        <f t="shared" si="3"/>
        <v/>
      </c>
      <c r="O48" s="19" t="str">
        <f t="shared" si="7"/>
        <v/>
      </c>
      <c r="P48" s="7"/>
      <c r="Q48" s="48"/>
      <c r="R48" s="87" t="e">
        <f t="shared" si="4"/>
        <v>#DIV/0!</v>
      </c>
      <c r="S48" s="91" t="str">
        <f t="shared" si="5"/>
        <v/>
      </c>
      <c r="T48" s="19" t="str">
        <f t="shared" si="8"/>
        <v/>
      </c>
      <c r="U48" s="5"/>
      <c r="V48" s="8"/>
    </row>
    <row r="49" spans="1:22" x14ac:dyDescent="0.3">
      <c r="A49" s="9"/>
      <c r="B49" s="5"/>
      <c r="C49" s="1">
        <v>36</v>
      </c>
      <c r="D49" s="22"/>
      <c r="E49" s="23"/>
      <c r="F49" s="23"/>
      <c r="G49" s="49">
        <v>0.1</v>
      </c>
      <c r="H49" s="22">
        <v>1</v>
      </c>
      <c r="I49" s="7"/>
      <c r="J49" s="87">
        <f t="shared" si="0"/>
        <v>0</v>
      </c>
      <c r="K49" s="91" t="str">
        <f t="shared" si="1"/>
        <v/>
      </c>
      <c r="L49" s="19" t="str">
        <f t="shared" si="6"/>
        <v/>
      </c>
      <c r="M49" s="87">
        <f t="shared" si="2"/>
        <v>0</v>
      </c>
      <c r="N49" s="90" t="str">
        <f t="shared" si="3"/>
        <v/>
      </c>
      <c r="O49" s="19" t="str">
        <f t="shared" si="7"/>
        <v/>
      </c>
      <c r="P49" s="7"/>
      <c r="Q49" s="48"/>
      <c r="R49" s="87" t="e">
        <f t="shared" si="4"/>
        <v>#DIV/0!</v>
      </c>
      <c r="S49" s="91" t="str">
        <f t="shared" si="5"/>
        <v/>
      </c>
      <c r="T49" s="19" t="str">
        <f t="shared" si="8"/>
        <v/>
      </c>
      <c r="U49" s="5"/>
      <c r="V49" s="8"/>
    </row>
    <row r="50" spans="1:22" x14ac:dyDescent="0.3">
      <c r="A50" s="9"/>
      <c r="B50" s="5"/>
      <c r="C50" s="1">
        <v>37</v>
      </c>
      <c r="D50" s="22"/>
      <c r="E50" s="23"/>
      <c r="F50" s="23"/>
      <c r="G50" s="49">
        <v>0.1</v>
      </c>
      <c r="H50" s="22">
        <v>1</v>
      </c>
      <c r="I50" s="7"/>
      <c r="J50" s="87">
        <f t="shared" si="0"/>
        <v>0</v>
      </c>
      <c r="K50" s="91" t="str">
        <f t="shared" si="1"/>
        <v/>
      </c>
      <c r="L50" s="19" t="str">
        <f t="shared" si="6"/>
        <v/>
      </c>
      <c r="M50" s="87">
        <f t="shared" si="2"/>
        <v>0</v>
      </c>
      <c r="N50" s="90" t="str">
        <f t="shared" si="3"/>
        <v/>
      </c>
      <c r="O50" s="19" t="str">
        <f t="shared" si="7"/>
        <v/>
      </c>
      <c r="P50" s="7"/>
      <c r="Q50" s="48"/>
      <c r="R50" s="87" t="e">
        <f t="shared" si="4"/>
        <v>#DIV/0!</v>
      </c>
      <c r="S50" s="91" t="str">
        <f t="shared" si="5"/>
        <v/>
      </c>
      <c r="T50" s="19" t="str">
        <f t="shared" si="8"/>
        <v/>
      </c>
      <c r="U50" s="5"/>
      <c r="V50" s="8"/>
    </row>
    <row r="51" spans="1:22" x14ac:dyDescent="0.3">
      <c r="A51" s="9"/>
      <c r="B51" s="5"/>
      <c r="C51" s="1">
        <v>38</v>
      </c>
      <c r="D51" s="22"/>
      <c r="E51" s="23"/>
      <c r="F51" s="23"/>
      <c r="G51" s="49">
        <v>0.1</v>
      </c>
      <c r="H51" s="22">
        <v>1</v>
      </c>
      <c r="I51" s="7"/>
      <c r="J51" s="87">
        <f t="shared" si="0"/>
        <v>0</v>
      </c>
      <c r="K51" s="91" t="str">
        <f t="shared" si="1"/>
        <v/>
      </c>
      <c r="L51" s="19" t="str">
        <f t="shared" si="6"/>
        <v/>
      </c>
      <c r="M51" s="87">
        <f t="shared" si="2"/>
        <v>0</v>
      </c>
      <c r="N51" s="90" t="str">
        <f t="shared" si="3"/>
        <v/>
      </c>
      <c r="O51" s="19" t="str">
        <f t="shared" si="7"/>
        <v/>
      </c>
      <c r="P51" s="7"/>
      <c r="Q51" s="48"/>
      <c r="R51" s="87" t="e">
        <f t="shared" si="4"/>
        <v>#DIV/0!</v>
      </c>
      <c r="S51" s="91" t="str">
        <f t="shared" si="5"/>
        <v/>
      </c>
      <c r="T51" s="19" t="str">
        <f t="shared" si="8"/>
        <v/>
      </c>
      <c r="U51" s="5"/>
      <c r="V51" s="8"/>
    </row>
    <row r="52" spans="1:22" x14ac:dyDescent="0.3">
      <c r="A52" s="9"/>
      <c r="B52" s="5"/>
      <c r="C52" s="1">
        <v>39</v>
      </c>
      <c r="D52" s="22"/>
      <c r="E52" s="23"/>
      <c r="F52" s="23"/>
      <c r="G52" s="49">
        <v>0.1</v>
      </c>
      <c r="H52" s="22">
        <v>1</v>
      </c>
      <c r="I52" s="7"/>
      <c r="J52" s="87">
        <f t="shared" si="0"/>
        <v>0</v>
      </c>
      <c r="K52" s="91" t="str">
        <f t="shared" si="1"/>
        <v/>
      </c>
      <c r="L52" s="19" t="str">
        <f t="shared" si="6"/>
        <v/>
      </c>
      <c r="M52" s="87">
        <f t="shared" si="2"/>
        <v>0</v>
      </c>
      <c r="N52" s="90" t="str">
        <f t="shared" si="3"/>
        <v/>
      </c>
      <c r="O52" s="19" t="str">
        <f t="shared" si="7"/>
        <v/>
      </c>
      <c r="P52" s="7"/>
      <c r="Q52" s="48"/>
      <c r="R52" s="87" t="e">
        <f t="shared" si="4"/>
        <v>#DIV/0!</v>
      </c>
      <c r="S52" s="91" t="str">
        <f t="shared" si="5"/>
        <v/>
      </c>
      <c r="T52" s="19" t="str">
        <f t="shared" si="8"/>
        <v/>
      </c>
      <c r="U52" s="5"/>
      <c r="V52" s="8"/>
    </row>
    <row r="53" spans="1:22" x14ac:dyDescent="0.3">
      <c r="A53" s="9"/>
      <c r="B53" s="5"/>
      <c r="C53" s="1">
        <v>40</v>
      </c>
      <c r="D53" s="22"/>
      <c r="E53" s="23"/>
      <c r="F53" s="23"/>
      <c r="G53" s="49">
        <v>0.1</v>
      </c>
      <c r="H53" s="22">
        <v>1</v>
      </c>
      <c r="I53" s="7"/>
      <c r="J53" s="87">
        <f t="shared" si="0"/>
        <v>0</v>
      </c>
      <c r="K53" s="91" t="str">
        <f t="shared" si="1"/>
        <v/>
      </c>
      <c r="L53" s="19" t="str">
        <f t="shared" si="6"/>
        <v/>
      </c>
      <c r="M53" s="87">
        <f t="shared" si="2"/>
        <v>0</v>
      </c>
      <c r="N53" s="90" t="str">
        <f t="shared" si="3"/>
        <v/>
      </c>
      <c r="O53" s="19" t="str">
        <f t="shared" si="7"/>
        <v/>
      </c>
      <c r="P53" s="7"/>
      <c r="Q53" s="48"/>
      <c r="R53" s="87" t="e">
        <f t="shared" si="4"/>
        <v>#DIV/0!</v>
      </c>
      <c r="S53" s="91" t="str">
        <f t="shared" si="5"/>
        <v/>
      </c>
      <c r="T53" s="19" t="str">
        <f t="shared" si="8"/>
        <v/>
      </c>
      <c r="U53" s="5"/>
      <c r="V53" s="8"/>
    </row>
    <row r="54" spans="1:22" x14ac:dyDescent="0.3">
      <c r="A54" s="9"/>
      <c r="B54" s="5"/>
      <c r="C54" s="5"/>
      <c r="D54" s="45"/>
      <c r="E54" s="46"/>
      <c r="F54" s="46"/>
      <c r="G54" s="46"/>
      <c r="H54" s="46"/>
      <c r="I54" s="5"/>
      <c r="J54" s="5"/>
      <c r="K54" s="34"/>
      <c r="L54" s="34"/>
      <c r="M54" s="34"/>
      <c r="N54" s="34"/>
      <c r="O54" s="34"/>
      <c r="P54" s="5"/>
      <c r="Q54" s="46"/>
      <c r="R54" s="5"/>
      <c r="S54" s="5"/>
      <c r="T54" s="34"/>
      <c r="U54" s="5"/>
      <c r="V54" s="8"/>
    </row>
    <row r="55" spans="1:22" x14ac:dyDescent="0.3">
      <c r="A55" s="9"/>
      <c r="B55" s="5"/>
      <c r="C55" s="5"/>
      <c r="D55" s="45"/>
      <c r="E55" s="46"/>
      <c r="F55" s="46"/>
      <c r="G55" s="46"/>
      <c r="H55" s="46"/>
      <c r="I55" s="5"/>
      <c r="J55" s="5"/>
      <c r="K55" s="34"/>
      <c r="L55" s="34"/>
      <c r="M55" s="34"/>
      <c r="N55" s="34"/>
      <c r="O55" s="34"/>
      <c r="P55" s="5"/>
      <c r="Q55" s="46"/>
      <c r="R55" s="5"/>
      <c r="S55" s="5"/>
      <c r="T55" s="34"/>
      <c r="U55" s="5"/>
      <c r="V55" s="8"/>
    </row>
    <row r="56" spans="1:22" ht="9.4" customHeight="1" x14ac:dyDescent="0.3">
      <c r="A56" s="9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8"/>
    </row>
    <row r="57" spans="1:22" ht="400.1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</sheetData>
  <sheetProtection password="8E71" sheet="1" objects="1" scenarios="1"/>
  <mergeCells count="1">
    <mergeCell ref="E4:F4"/>
  </mergeCells>
  <phoneticPr fontId="0" type="noConversion"/>
  <dataValidations count="3">
    <dataValidation type="decimal" errorStyle="warning" allowBlank="1" showErrorMessage="1" error="Please enter numeric values only." sqref="G8:G10 Q54:Q55 G54:H55">
      <formula1>0</formula1>
      <formula2>100</formula2>
    </dataValidation>
    <dataValidation type="decimal" allowBlank="1" showErrorMessage="1" error="Please enter numeric values only." sqref="E54:F55">
      <formula1>0</formula1>
      <formula2>100</formula2>
    </dataValidation>
    <dataValidation type="decimal" allowBlank="1" showErrorMessage="1" error="Enter numeric values only" sqref="E8:F10 Q14:Q53 E14:H53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2004-11-04T18:27:50Z</cp:lastPrinted>
  <dcterms:created xsi:type="dcterms:W3CDTF">2004-10-05T18:50:23Z</dcterms:created>
  <dcterms:modified xsi:type="dcterms:W3CDTF">2019-09-12T11:42:42Z</dcterms:modified>
</cp:coreProperties>
</file>