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S:\Documents\MegaCalc\K-GLUC\"/>
    </mc:Choice>
  </mc:AlternateContent>
  <xr:revisionPtr revIDLastSave="0" documentId="13_ncr:1_{DBF53503-6D7C-4ADD-84FB-7F8943DFF972}"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MegaCalc" sheetId="1" r:id="rId2"/>
  </sheets>
  <definedNames>
    <definedName name="Concentration_gg">MegaCalc!$N$13:$N$52</definedName>
    <definedName name="Concentration_gL">MegaCalc!$J$13:$J$52</definedName>
    <definedName name="DAbs">MegaCalc!$H$13:$H$52</definedName>
    <definedName name="Dilution">MegaCalc!$G$13:$G$52</definedName>
    <definedName name="_xlnm.Print_Area" localSheetId="1">MegaCalc!$B$2:$P$55</definedName>
    <definedName name="_xlnm.Print_Titles" localSheetId="1">MegaCalc!$11:$12</definedName>
    <definedName name="Replicate_1">MegaCalc!$E$8</definedName>
    <definedName name="Replicate_2">MegaCalc!$F$8</definedName>
    <definedName name="Replicate_3">MegaCalc!$G$8</definedName>
    <definedName name="Replicate_4">MegaCalc!$I$8</definedName>
    <definedName name="Replicate_ave">MegaCalc!$K$8</definedName>
    <definedName name="sample_1">MegaCalc!$E$13:$E$52</definedName>
    <definedName name="sample_2">MegaCalc!$F$13:$F$52</definedName>
    <definedName name="Sample_con_gL">MegaCalc!$M$13:$M$52</definedName>
    <definedName name="use_mega_calculator">MegaCalc!$A$1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5" i="1" l="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H46" i="1"/>
  <c r="I46" i="1" s="1"/>
  <c r="H47" i="1"/>
  <c r="I47" i="1" s="1"/>
  <c r="H48" i="1"/>
  <c r="I48" i="1" s="1"/>
  <c r="H49" i="1"/>
  <c r="I49" i="1" s="1"/>
  <c r="H50" i="1"/>
  <c r="I50" i="1" s="1"/>
  <c r="H51" i="1"/>
  <c r="I51" i="1" s="1"/>
  <c r="H52" i="1"/>
  <c r="I52" i="1" s="1"/>
  <c r="K8" i="1" l="1"/>
  <c r="H13" i="1"/>
  <c r="K8" i="8"/>
  <c r="J15" i="1" l="1"/>
  <c r="N15" i="1" s="1"/>
  <c r="O15" i="1" s="1"/>
  <c r="J23" i="1"/>
  <c r="N23" i="1" s="1"/>
  <c r="O23" i="1" s="1"/>
  <c r="J31" i="1"/>
  <c r="N31" i="1" s="1"/>
  <c r="O31" i="1" s="1"/>
  <c r="J39" i="1"/>
  <c r="N39" i="1" s="1"/>
  <c r="O39" i="1" s="1"/>
  <c r="J47" i="1"/>
  <c r="N47" i="1" s="1"/>
  <c r="O47" i="1" s="1"/>
  <c r="J16" i="1"/>
  <c r="N16" i="1" s="1"/>
  <c r="O16" i="1" s="1"/>
  <c r="J24" i="1"/>
  <c r="N24" i="1" s="1"/>
  <c r="O24" i="1" s="1"/>
  <c r="J32" i="1"/>
  <c r="N32" i="1" s="1"/>
  <c r="O32" i="1" s="1"/>
  <c r="J40" i="1"/>
  <c r="N40" i="1" s="1"/>
  <c r="O40" i="1" s="1"/>
  <c r="J48" i="1"/>
  <c r="N48" i="1" s="1"/>
  <c r="O48" i="1" s="1"/>
  <c r="J36" i="1"/>
  <c r="N36" i="1" s="1"/>
  <c r="O36" i="1" s="1"/>
  <c r="J46" i="1"/>
  <c r="N46" i="1" s="1"/>
  <c r="O46" i="1" s="1"/>
  <c r="J17" i="1"/>
  <c r="N17" i="1" s="1"/>
  <c r="O17" i="1" s="1"/>
  <c r="J25" i="1"/>
  <c r="N25" i="1" s="1"/>
  <c r="O25" i="1" s="1"/>
  <c r="J33" i="1"/>
  <c r="N33" i="1" s="1"/>
  <c r="O33" i="1" s="1"/>
  <c r="J41" i="1"/>
  <c r="N41" i="1" s="1"/>
  <c r="O41" i="1" s="1"/>
  <c r="J49" i="1"/>
  <c r="N49" i="1" s="1"/>
  <c r="O49" i="1" s="1"/>
  <c r="J20" i="1"/>
  <c r="N20" i="1" s="1"/>
  <c r="O20" i="1" s="1"/>
  <c r="J44" i="1"/>
  <c r="N44" i="1" s="1"/>
  <c r="O44" i="1" s="1"/>
  <c r="J18" i="1"/>
  <c r="N18" i="1" s="1"/>
  <c r="O18" i="1" s="1"/>
  <c r="J26" i="1"/>
  <c r="N26" i="1" s="1"/>
  <c r="O26" i="1" s="1"/>
  <c r="J34" i="1"/>
  <c r="N34" i="1" s="1"/>
  <c r="O34" i="1" s="1"/>
  <c r="J42" i="1"/>
  <c r="N42" i="1" s="1"/>
  <c r="O42" i="1" s="1"/>
  <c r="J50" i="1"/>
  <c r="N50" i="1" s="1"/>
  <c r="O50" i="1" s="1"/>
  <c r="J19" i="1"/>
  <c r="N19" i="1" s="1"/>
  <c r="O19" i="1" s="1"/>
  <c r="J27" i="1"/>
  <c r="N27" i="1" s="1"/>
  <c r="O27" i="1" s="1"/>
  <c r="J35" i="1"/>
  <c r="N35" i="1" s="1"/>
  <c r="O35" i="1" s="1"/>
  <c r="J43" i="1"/>
  <c r="N43" i="1" s="1"/>
  <c r="O43" i="1" s="1"/>
  <c r="J51" i="1"/>
  <c r="N51" i="1" s="1"/>
  <c r="O51" i="1" s="1"/>
  <c r="J28" i="1"/>
  <c r="N28" i="1" s="1"/>
  <c r="O28" i="1" s="1"/>
  <c r="J52" i="1"/>
  <c r="N52" i="1" s="1"/>
  <c r="O52" i="1" s="1"/>
  <c r="J30" i="1"/>
  <c r="N30" i="1" s="1"/>
  <c r="O30" i="1" s="1"/>
  <c r="J21" i="1"/>
  <c r="N21" i="1" s="1"/>
  <c r="O21" i="1" s="1"/>
  <c r="J29" i="1"/>
  <c r="N29" i="1" s="1"/>
  <c r="O29" i="1" s="1"/>
  <c r="J37" i="1"/>
  <c r="N37" i="1" s="1"/>
  <c r="O37" i="1" s="1"/>
  <c r="J45" i="1"/>
  <c r="N45" i="1" s="1"/>
  <c r="O45" i="1" s="1"/>
  <c r="J22" i="1"/>
  <c r="N22" i="1" s="1"/>
  <c r="O22" i="1" s="1"/>
  <c r="J38" i="1"/>
  <c r="N38" i="1" s="1"/>
  <c r="O38" i="1" s="1"/>
  <c r="J14" i="1"/>
  <c r="N14" i="1" s="1"/>
  <c r="O14" i="1" s="1"/>
  <c r="I13" i="1"/>
  <c r="J13" i="1"/>
  <c r="N13" i="1" s="1"/>
  <c r="K28" i="1" l="1"/>
  <c r="K38" i="1"/>
  <c r="K52" i="1"/>
  <c r="K50" i="1"/>
  <c r="K36" i="1"/>
  <c r="K47" i="1"/>
  <c r="K41" i="1"/>
  <c r="K25" i="1"/>
  <c r="K43" i="1"/>
  <c r="K17" i="1"/>
  <c r="K16" i="1"/>
  <c r="K23" i="1"/>
  <c r="K49" i="1"/>
  <c r="K40" i="1"/>
  <c r="K22" i="1"/>
  <c r="K15" i="1"/>
  <c r="K20" i="1"/>
  <c r="K42" i="1"/>
  <c r="K21" i="1"/>
  <c r="K45" i="1"/>
  <c r="K18" i="1"/>
  <c r="K24" i="1"/>
  <c r="K46" i="1"/>
  <c r="K32" i="1"/>
  <c r="K35" i="1"/>
  <c r="K14" i="1"/>
  <c r="K37" i="1"/>
  <c r="K34" i="1"/>
  <c r="K27" i="1"/>
  <c r="K48" i="1"/>
  <c r="K29" i="1"/>
  <c r="K39" i="1"/>
  <c r="K26" i="1"/>
  <c r="K44" i="1"/>
  <c r="K31" i="1"/>
  <c r="K33" i="1"/>
  <c r="K51" i="1"/>
  <c r="K30" i="1"/>
  <c r="K19" i="1"/>
  <c r="K13" i="1" l="1"/>
  <c r="O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2" authorId="0" shapeId="0" xr:uid="{F8A8F2F4-C4B0-4EF2-89D6-7C3DDC5257AA}">
      <text>
        <r>
          <rPr>
            <b/>
            <sz val="8"/>
            <color indexed="81"/>
            <rFont val="Tahoma"/>
            <family val="2"/>
          </rPr>
          <t>Concentration: grams of D-Glucose per litre of sample</t>
        </r>
      </text>
    </comment>
    <comment ref="M12" authorId="0" shapeId="0" xr:uid="{EB3D0D06-6215-4755-B59B-C4FB4A3F06F4}">
      <text>
        <r>
          <rPr>
            <b/>
            <sz val="8"/>
            <color indexed="81"/>
            <rFont val="Tahoma"/>
            <family val="2"/>
          </rPr>
          <t>Concentration: grams of sample per litre of sample solution</t>
        </r>
      </text>
    </comment>
    <comment ref="O12" authorId="0" shapeId="0" xr:uid="{4A17796E-9B70-4E79-B26B-F043984D8202}">
      <text>
        <r>
          <rPr>
            <b/>
            <sz val="8"/>
            <color indexed="81"/>
            <rFont val="Tahoma"/>
            <family val="2"/>
          </rPr>
          <t>Concentration: grams of D-Glucose per 100 grams of sample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2" authorId="0" shapeId="0" xr:uid="{00000000-0006-0000-0100-000001000000}">
      <text>
        <r>
          <rPr>
            <b/>
            <sz val="8"/>
            <color indexed="81"/>
            <rFont val="Tahoma"/>
            <family val="2"/>
          </rPr>
          <t>Concentration: grams of D-Glucose per litre of sample</t>
        </r>
      </text>
    </comment>
    <comment ref="M12" authorId="0" shapeId="0" xr:uid="{00000000-0006-0000-0100-000002000000}">
      <text>
        <r>
          <rPr>
            <b/>
            <sz val="8"/>
            <color indexed="81"/>
            <rFont val="Tahoma"/>
            <family val="2"/>
          </rPr>
          <t>Concentration: grams of sample per litre of sample solution</t>
        </r>
      </text>
    </comment>
    <comment ref="O12" authorId="0" shapeId="0" xr:uid="{00000000-0006-0000-0100-000003000000}">
      <text>
        <r>
          <rPr>
            <b/>
            <sz val="8"/>
            <color indexed="81"/>
            <rFont val="Tahoma"/>
            <family val="2"/>
          </rPr>
          <t>Concentration: grams of D-Glucose per 100 grams of sample</t>
        </r>
      </text>
    </comment>
  </commentList>
</comments>
</file>

<file path=xl/sharedStrings.xml><?xml version="1.0" encoding="utf-8"?>
<sst xmlns="http://schemas.openxmlformats.org/spreadsheetml/2006/main" count="50" uniqueCount="32">
  <si>
    <t>Sample identifier</t>
  </si>
  <si>
    <t>Results</t>
  </si>
  <si>
    <t>Sample
(g/L)</t>
  </si>
  <si>
    <t>If you have specific questions, please contact us directly:</t>
  </si>
  <si>
    <t>Contact Us</t>
  </si>
  <si>
    <t xml:space="preserve">Further Support </t>
  </si>
  <si>
    <t>www.megazyme.com</t>
  </si>
  <si>
    <t>Technical Support:</t>
  </si>
  <si>
    <t>Customer Support and Sales Information:</t>
  </si>
  <si>
    <t>Sample details</t>
  </si>
  <si>
    <t>Dilution 
(-fold)</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</si>
  <si>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</si>
  <si>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</si>
  <si>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t>Absorbance values for 100 µg of D-glucose standard</t>
  </si>
  <si>
    <t>Rep. 1</t>
  </si>
  <si>
    <t>Rep. 2</t>
  </si>
  <si>
    <t>Rep. 3</t>
  </si>
  <si>
    <t>Rep. 4</t>
  </si>
  <si>
    <t>Average</t>
  </si>
  <si>
    <t>Sample replicate 2</t>
  </si>
  <si>
    <t>Sample replicate 1</t>
  </si>
  <si>
    <t>Megazyme Knowledge Base</t>
  </si>
  <si>
    <t>Customer Support</t>
  </si>
  <si>
    <r>
      <rPr>
        <b/>
        <sz val="10"/>
        <rFont val="Symbol"/>
        <family val="1"/>
      </rPr>
      <t>D</t>
    </r>
    <r>
      <rPr>
        <b/>
        <sz val="10"/>
        <rFont val="Gill Sans MT"/>
        <family val="2"/>
      </rPr>
      <t xml:space="preserve">Abs </t>
    </r>
  </si>
  <si>
    <t>Analyte (g/L)</t>
  </si>
  <si>
    <t>Average Absorbance</t>
  </si>
  <si>
    <t>D-Glucose
(g/L)</t>
  </si>
  <si>
    <t>D-Glucose (g/100g)</t>
  </si>
  <si>
    <t xml:space="preserve">To obtain further information about the specific test, or indeed any of the Megazyme product range, please consult:  </t>
  </si>
  <si>
    <t>The MegaCalc and its embodied calculations are, to Neogen®’s knowledge, correct.  However, your data and inputs, the method of collection, and conditions of use are outside the control of Neogen; thus, the accuracy of your results may vary.  No warranty, express or implied, is provided regarding the use of this tool.  
© 2022, Neogen Corporation; © 2022, Megazyme. All rights reserved.</t>
  </si>
  <si>
    <t>K-GLUC 08/22</t>
  </si>
  <si>
    <r>
      <rPr>
        <b/>
        <sz val="10"/>
        <rFont val="Symbol"/>
        <family val="1"/>
        <charset val="2"/>
      </rPr>
      <t>D</t>
    </r>
    <r>
      <rPr>
        <b/>
        <sz val="10"/>
        <rFont val="Gill Sans MT"/>
        <family val="2"/>
      </rPr>
      <t xml:space="preserve">Abs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</si>
</sst>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8">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sz val="9"/>
      <name val="Gill Sans MT"/>
      <family val="2"/>
    </font>
    <font>
      <sz val="11"/>
      <name val="Gill Sans MT"/>
      <family val="2"/>
    </font>
    <font>
      <sz val="11"/>
      <name val="Arial"/>
      <family val="2"/>
    </font>
    <font>
      <b/>
      <sz val="12"/>
      <name val="Gill Sans MT"/>
      <family val="2"/>
    </font>
    <font>
      <b/>
      <sz val="11"/>
      <name val="Gill Sans MT"/>
      <family val="2"/>
    </font>
    <font>
      <u/>
      <sz val="11"/>
      <color indexed="12"/>
      <name val="Arial"/>
      <family val="2"/>
    </font>
    <font>
      <vertAlign val="subscript"/>
      <sz val="9"/>
      <name val="Gill Sans MT"/>
      <family val="2"/>
    </font>
    <font>
      <b/>
      <sz val="10"/>
      <name val="Gill Sans MT"/>
      <family val="1"/>
    </font>
    <font>
      <b/>
      <sz val="10"/>
      <name val="Symbol"/>
      <family val="1"/>
    </font>
    <font>
      <sz val="8"/>
      <name val="Gill Sans MT"/>
      <family val="2"/>
    </font>
    <font>
      <b/>
      <sz val="10"/>
      <name val="Symbol"/>
      <family val="1"/>
      <charset val="2"/>
    </font>
    <font>
      <b/>
      <sz val="10"/>
      <name val="Gill Sans MT"/>
      <family val="1"/>
      <charset val="2"/>
    </font>
  </fonts>
  <fills count="10">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
      <patternFill patternType="solid">
        <fgColor theme="0"/>
        <bgColor indexed="64"/>
      </patternFill>
    </fill>
    <fill>
      <patternFill patternType="solid">
        <fgColor rgb="FFF3E6A3"/>
        <bgColor indexed="64"/>
      </patternFill>
    </fill>
    <fill>
      <patternFill patternType="solid">
        <fgColor rgb="FF99CCFF"/>
        <bgColor indexed="64"/>
      </patternFill>
    </fill>
    <fill>
      <patternFill patternType="solid">
        <fgColor rgb="FF006747"/>
        <bgColor indexed="64"/>
      </patternFill>
    </fill>
  </fills>
  <borders count="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37">
    <xf numFmtId="0" fontId="0" fillId="0" borderId="0" xfId="0"/>
    <xf numFmtId="0" fontId="1" fillId="0" borderId="0" xfId="0" applyFont="1" applyProtection="1"/>
    <xf numFmtId="0" fontId="1" fillId="2" borderId="0" xfId="0" applyFont="1" applyFill="1" applyBorder="1" applyProtection="1"/>
    <xf numFmtId="0" fontId="1" fillId="2" borderId="0" xfId="0" applyFont="1" applyFill="1" applyProtection="1"/>
    <xf numFmtId="0" fontId="1" fillId="2" borderId="0" xfId="0" applyFont="1" applyFill="1" applyBorder="1" applyAlignment="1" applyProtection="1">
      <alignment horizontal="left"/>
    </xf>
    <xf numFmtId="0" fontId="2" fillId="2" borderId="0" xfId="0" applyFont="1" applyFill="1" applyBorder="1" applyProtection="1"/>
    <xf numFmtId="0" fontId="1" fillId="4" borderId="3" xfId="0" applyFont="1" applyFill="1" applyBorder="1" applyProtection="1">
      <protection locked="0"/>
    </xf>
    <xf numFmtId="165" fontId="1" fillId="4" borderId="3" xfId="0" applyNumberFormat="1" applyFont="1" applyFill="1" applyBorder="1" applyProtection="1">
      <protection locked="0"/>
    </xf>
    <xf numFmtId="164" fontId="1" fillId="4" borderId="2" xfId="0" applyNumberFormat="1" applyFont="1" applyFill="1" applyBorder="1" applyAlignment="1" applyProtection="1">
      <alignment horizontal="right"/>
      <protection locked="0"/>
    </xf>
    <xf numFmtId="0" fontId="2" fillId="2" borderId="2" xfId="0" applyFont="1" applyFill="1" applyBorder="1" applyAlignment="1" applyProtection="1">
      <alignment horizontal="center" vertical="center" wrapText="1"/>
    </xf>
    <xf numFmtId="164" fontId="1" fillId="2" borderId="0" xfId="0" applyNumberFormat="1" applyFont="1" applyFill="1" applyBorder="1" applyProtection="1"/>
    <xf numFmtId="0" fontId="1" fillId="2" borderId="0" xfId="0" applyFont="1" applyFill="1" applyBorder="1" applyAlignment="1" applyProtection="1">
      <alignment horizontal="center"/>
    </xf>
    <xf numFmtId="0" fontId="1" fillId="2" borderId="0"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2"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xf>
    <xf numFmtId="0" fontId="2" fillId="2" borderId="0" xfId="0" applyFont="1" applyFill="1" applyBorder="1" applyAlignment="1" applyProtection="1">
      <alignment horizontal="left" vertical="top" wrapText="1"/>
    </xf>
    <xf numFmtId="165" fontId="1" fillId="2" borderId="3" xfId="0" applyNumberFormat="1" applyFont="1" applyFill="1" applyBorder="1" applyProtection="1"/>
    <xf numFmtId="0" fontId="1" fillId="2" borderId="1" xfId="0" applyFont="1" applyFill="1" applyBorder="1" applyProtection="1"/>
    <xf numFmtId="0" fontId="1" fillId="2" borderId="4" xfId="0" applyFont="1" applyFill="1" applyBorder="1" applyAlignment="1" applyProtection="1">
      <alignment horizontal="center" vertical="center"/>
    </xf>
    <xf numFmtId="0" fontId="1" fillId="6" borderId="0" xfId="0" applyFont="1" applyFill="1" applyProtection="1"/>
    <xf numFmtId="164" fontId="1" fillId="6" borderId="2" xfId="0" applyNumberFormat="1" applyFont="1" applyFill="1" applyBorder="1" applyAlignment="1" applyProtection="1">
      <alignment horizontal="right"/>
    </xf>
    <xf numFmtId="0" fontId="2" fillId="2" borderId="0" xfId="0" applyFont="1" applyFill="1" applyBorder="1" applyAlignment="1" applyProtection="1"/>
    <xf numFmtId="164" fontId="1" fillId="7" borderId="2" xfId="0" applyNumberFormat="1" applyFont="1" applyFill="1" applyBorder="1" applyAlignment="1" applyProtection="1">
      <alignment horizontal="right"/>
      <protection locked="0"/>
    </xf>
    <xf numFmtId="0" fontId="1" fillId="6" borderId="3" xfId="0" applyFont="1" applyFill="1" applyBorder="1" applyProtection="1"/>
    <xf numFmtId="0" fontId="1" fillId="6" borderId="0" xfId="0" applyFont="1" applyFill="1" applyBorder="1" applyProtection="1"/>
    <xf numFmtId="0" fontId="1" fillId="2" borderId="0" xfId="0" applyFont="1" applyFill="1" applyBorder="1" applyProtection="1">
      <protection hidden="1"/>
    </xf>
    <xf numFmtId="0" fontId="1" fillId="2" borderId="0" xfId="0" applyFont="1" applyFill="1" applyProtection="1">
      <protection hidden="1"/>
    </xf>
    <xf numFmtId="0" fontId="1" fillId="6" borderId="0" xfId="0" applyFont="1" applyFill="1" applyProtection="1">
      <protection hidden="1"/>
    </xf>
    <xf numFmtId="0" fontId="1" fillId="3" borderId="0" xfId="0" applyFont="1" applyFill="1" applyProtection="1">
      <protection hidden="1"/>
    </xf>
    <xf numFmtId="0" fontId="2" fillId="2" borderId="0" xfId="0" applyFont="1" applyFill="1" applyBorder="1" applyAlignment="1" applyProtection="1">
      <protection hidden="1"/>
    </xf>
    <xf numFmtId="0" fontId="1" fillId="2" borderId="0" xfId="0" applyFont="1" applyFill="1" applyBorder="1" applyAlignment="1" applyProtection="1">
      <alignment horizontal="center"/>
      <protection hidden="1"/>
    </xf>
    <xf numFmtId="0" fontId="1" fillId="2" borderId="0" xfId="0" applyFont="1" applyFill="1" applyBorder="1" applyAlignment="1" applyProtection="1">
      <alignment horizontal="left"/>
      <protection hidden="1"/>
    </xf>
    <xf numFmtId="0" fontId="2" fillId="2" borderId="0" xfId="0" applyFont="1" applyFill="1" applyBorder="1" applyProtection="1">
      <protection hidden="1"/>
    </xf>
    <xf numFmtId="0" fontId="1" fillId="0" borderId="0" xfId="0" applyFont="1" applyProtection="1">
      <protection hidden="1"/>
    </xf>
    <xf numFmtId="164" fontId="1" fillId="6" borderId="2" xfId="0" applyNumberFormat="1" applyFont="1" applyFill="1" applyBorder="1" applyAlignment="1" applyProtection="1">
      <alignment horizontal="right"/>
      <protection hidden="1"/>
    </xf>
    <xf numFmtId="0" fontId="1" fillId="2" borderId="0" xfId="0" applyFont="1" applyFill="1" applyBorder="1" applyAlignment="1" applyProtection="1">
      <alignment horizontal="left" vertical="top" wrapText="1"/>
      <protection hidden="1"/>
    </xf>
    <xf numFmtId="0" fontId="2" fillId="2" borderId="2" xfId="0" applyFont="1" applyFill="1" applyBorder="1" applyAlignment="1" applyProtection="1">
      <alignment horizontal="left" vertical="top" wrapText="1"/>
      <protection hidden="1"/>
    </xf>
    <xf numFmtId="0" fontId="2" fillId="2" borderId="2"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13" fillId="8"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top" wrapText="1"/>
      <protection hidden="1"/>
    </xf>
    <xf numFmtId="0" fontId="1" fillId="6" borderId="0" xfId="0" applyFont="1" applyFill="1" applyAlignment="1" applyProtection="1">
      <alignment horizontal="left" vertical="top" wrapText="1"/>
      <protection hidden="1"/>
    </xf>
    <xf numFmtId="0" fontId="1" fillId="2" borderId="4" xfId="0" applyFont="1" applyFill="1" applyBorder="1" applyAlignment="1" applyProtection="1">
      <alignment horizontal="center" vertical="center"/>
      <protection hidden="1"/>
    </xf>
    <xf numFmtId="0" fontId="1" fillId="5" borderId="3" xfId="0" applyFont="1" applyFill="1" applyBorder="1" applyProtection="1">
      <protection hidden="1"/>
    </xf>
    <xf numFmtId="0" fontId="1" fillId="6" borderId="3" xfId="0" applyFont="1" applyFill="1" applyBorder="1" applyProtection="1">
      <protection hidden="1"/>
    </xf>
    <xf numFmtId="0" fontId="1" fillId="8" borderId="3" xfId="0" applyFont="1" applyFill="1" applyBorder="1" applyProtection="1">
      <protection hidden="1"/>
    </xf>
    <xf numFmtId="165" fontId="1" fillId="2" borderId="3" xfId="0" applyNumberFormat="1" applyFont="1" applyFill="1" applyBorder="1" applyProtection="1">
      <protection hidden="1"/>
    </xf>
    <xf numFmtId="0" fontId="1" fillId="2" borderId="1" xfId="0" applyFont="1" applyFill="1" applyBorder="1" applyProtection="1">
      <protection hidden="1"/>
    </xf>
    <xf numFmtId="165" fontId="1" fillId="5" borderId="3" xfId="0" applyNumberFormat="1" applyFont="1" applyFill="1" applyBorder="1" applyProtection="1">
      <protection hidden="1"/>
    </xf>
    <xf numFmtId="0" fontId="1" fillId="2" borderId="2" xfId="0" applyFont="1" applyFill="1" applyBorder="1" applyAlignment="1" applyProtection="1">
      <alignment horizontal="center" vertical="center"/>
      <protection hidden="1"/>
    </xf>
    <xf numFmtId="0" fontId="1" fillId="5" borderId="2" xfId="0" applyFont="1" applyFill="1" applyBorder="1" applyProtection="1">
      <protection hidden="1"/>
    </xf>
    <xf numFmtId="0" fontId="1" fillId="6" borderId="2" xfId="0" applyFont="1" applyFill="1" applyBorder="1" applyProtection="1">
      <protection hidden="1"/>
    </xf>
    <xf numFmtId="0" fontId="1" fillId="8" borderId="2" xfId="0" applyFont="1" applyFill="1" applyBorder="1" applyProtection="1">
      <protection hidden="1"/>
    </xf>
    <xf numFmtId="165" fontId="1" fillId="2" borderId="2" xfId="0" applyNumberFormat="1" applyFont="1" applyFill="1" applyBorder="1" applyProtection="1">
      <protection hidden="1"/>
    </xf>
    <xf numFmtId="0" fontId="1" fillId="2" borderId="5" xfId="0" applyFont="1" applyFill="1" applyBorder="1" applyProtection="1">
      <protection hidden="1"/>
    </xf>
    <xf numFmtId="165" fontId="1" fillId="5" borderId="2" xfId="0" applyNumberFormat="1" applyFont="1" applyFill="1" applyBorder="1" applyProtection="1">
      <protection hidden="1"/>
    </xf>
    <xf numFmtId="0" fontId="1" fillId="6" borderId="0" xfId="0" applyFont="1" applyFill="1" applyBorder="1" applyProtection="1">
      <protection hidden="1"/>
    </xf>
    <xf numFmtId="0" fontId="0" fillId="6" borderId="0" xfId="0" applyFill="1" applyProtection="1">
      <protection hidden="1"/>
    </xf>
    <xf numFmtId="0" fontId="9" fillId="2" borderId="0" xfId="0" applyFont="1" applyFill="1" applyBorder="1" applyAlignment="1" applyProtection="1">
      <alignment horizontal="left"/>
      <protection hidden="1"/>
    </xf>
    <xf numFmtId="164" fontId="7" fillId="2" borderId="0" xfId="0" applyNumberFormat="1" applyFont="1" applyFill="1" applyBorder="1" applyAlignment="1" applyProtection="1">
      <alignment horizontal="right"/>
      <protection hidden="1"/>
    </xf>
    <xf numFmtId="0" fontId="7" fillId="2" borderId="0" xfId="0" applyFont="1" applyFill="1" applyBorder="1" applyProtection="1">
      <protection hidden="1"/>
    </xf>
    <xf numFmtId="0" fontId="1" fillId="2" borderId="0" xfId="0" applyFont="1" applyFill="1" applyBorder="1" applyAlignment="1" applyProtection="1">
      <protection hidden="1"/>
    </xf>
    <xf numFmtId="0" fontId="10" fillId="2" borderId="0" xfId="0" applyFont="1" applyFill="1" applyProtection="1">
      <protection hidden="1"/>
    </xf>
    <xf numFmtId="0" fontId="7" fillId="2" borderId="0" xfId="0" applyFont="1" applyFill="1" applyAlignment="1" applyProtection="1">
      <alignment wrapText="1"/>
      <protection hidden="1"/>
    </xf>
    <xf numFmtId="0" fontId="1" fillId="0" borderId="0" xfId="0" applyFont="1" applyBorder="1" applyAlignment="1" applyProtection="1">
      <protection hidden="1"/>
    </xf>
    <xf numFmtId="0" fontId="7" fillId="2" borderId="0" xfId="0" applyFont="1" applyFill="1" applyBorder="1" applyAlignment="1" applyProtection="1">
      <alignment wrapText="1"/>
      <protection hidden="1"/>
    </xf>
    <xf numFmtId="0" fontId="1" fillId="2" borderId="0" xfId="0" applyFont="1" applyFill="1" applyBorder="1" applyAlignment="1" applyProtection="1">
      <alignment wrapText="1"/>
      <protection hidden="1"/>
    </xf>
    <xf numFmtId="0" fontId="8" fillId="2" borderId="0" xfId="0" applyFont="1" applyFill="1" applyAlignment="1" applyProtection="1">
      <alignment wrapText="1"/>
      <protection hidden="1"/>
    </xf>
    <xf numFmtId="0" fontId="11" fillId="2" borderId="0" xfId="1" applyFont="1" applyFill="1" applyAlignment="1" applyProtection="1">
      <protection hidden="1"/>
    </xf>
    <xf numFmtId="0" fontId="1" fillId="2" borderId="0" xfId="0" applyFont="1" applyFill="1" applyAlignment="1" applyProtection="1">
      <alignment wrapText="1"/>
      <protection hidden="1"/>
    </xf>
    <xf numFmtId="0" fontId="7" fillId="2" borderId="0" xfId="0" applyFont="1" applyFill="1" applyAlignment="1" applyProtection="1">
      <protection hidden="1"/>
    </xf>
    <xf numFmtId="0" fontId="7" fillId="2" borderId="0" xfId="1" applyFont="1" applyFill="1" applyAlignment="1" applyProtection="1">
      <alignment wrapText="1"/>
      <protection hidden="1"/>
    </xf>
    <xf numFmtId="0" fontId="10" fillId="0" borderId="0" xfId="0" applyFont="1" applyAlignment="1" applyProtection="1">
      <protection hidden="1"/>
    </xf>
    <xf numFmtId="0" fontId="10" fillId="2" borderId="0" xfId="0" applyFont="1" applyFill="1" applyAlignment="1" applyProtection="1">
      <protection hidden="1"/>
    </xf>
    <xf numFmtId="0" fontId="7" fillId="2" borderId="0" xfId="0" applyFont="1" applyFill="1" applyProtection="1">
      <protection hidden="1"/>
    </xf>
    <xf numFmtId="0" fontId="11" fillId="2" borderId="0" xfId="1" applyFont="1" applyFill="1" applyAlignment="1" applyProtection="1">
      <alignment wrapText="1"/>
      <protection hidden="1"/>
    </xf>
    <xf numFmtId="164" fontId="1" fillId="7" borderId="2" xfId="0" applyNumberFormat="1" applyFont="1" applyFill="1" applyBorder="1" applyAlignment="1" applyProtection="1">
      <alignment horizontal="right"/>
      <protection hidden="1"/>
    </xf>
    <xf numFmtId="164" fontId="1" fillId="4" borderId="2" xfId="0" applyNumberFormat="1" applyFont="1" applyFill="1" applyBorder="1" applyAlignment="1" applyProtection="1">
      <alignment horizontal="right"/>
      <protection hidden="1"/>
    </xf>
    <xf numFmtId="0" fontId="1" fillId="4" borderId="3" xfId="0" applyFont="1" applyFill="1" applyBorder="1" applyProtection="1">
      <protection hidden="1"/>
    </xf>
    <xf numFmtId="165" fontId="1" fillId="4" borderId="3" xfId="0" applyNumberFormat="1" applyFont="1" applyFill="1" applyBorder="1" applyProtection="1">
      <protection hidden="1"/>
    </xf>
    <xf numFmtId="0" fontId="1" fillId="4" borderId="2" xfId="0" applyFont="1" applyFill="1" applyBorder="1" applyProtection="1">
      <protection hidden="1"/>
    </xf>
    <xf numFmtId="165" fontId="1" fillId="4" borderId="2" xfId="0" applyNumberFormat="1" applyFont="1" applyFill="1" applyBorder="1" applyProtection="1">
      <protection hidden="1"/>
    </xf>
    <xf numFmtId="0" fontId="1" fillId="9" borderId="0" xfId="0" applyFont="1" applyFill="1" applyBorder="1" applyProtection="1">
      <protection hidden="1"/>
    </xf>
    <xf numFmtId="0" fontId="1" fillId="9" borderId="0" xfId="0" applyFont="1" applyFill="1" applyProtection="1">
      <protection hidden="1"/>
    </xf>
    <xf numFmtId="0" fontId="1" fillId="9" borderId="0" xfId="0" applyFont="1" applyFill="1" applyBorder="1" applyAlignment="1" applyProtection="1">
      <alignment horizontal="left" vertical="top" wrapText="1"/>
      <protection hidden="1"/>
    </xf>
    <xf numFmtId="0" fontId="1" fillId="9" borderId="0" xfId="0" applyFont="1" applyFill="1" applyBorder="1" applyProtection="1"/>
    <xf numFmtId="0" fontId="1" fillId="9" borderId="0" xfId="0" applyFont="1" applyFill="1" applyProtection="1"/>
    <xf numFmtId="0" fontId="1" fillId="9" borderId="0" xfId="0" applyFont="1" applyFill="1" applyBorder="1" applyAlignment="1" applyProtection="1">
      <alignment horizontal="left" vertical="top" wrapText="1"/>
    </xf>
    <xf numFmtId="0" fontId="1" fillId="9" borderId="0" xfId="0" applyFont="1" applyFill="1" applyAlignment="1" applyProtection="1">
      <alignment horizontal="left" vertical="top" wrapText="1"/>
    </xf>
    <xf numFmtId="0" fontId="1" fillId="9" borderId="0" xfId="0" applyFont="1" applyFill="1" applyAlignment="1" applyProtection="1">
      <alignment horizontal="left" vertical="top" wrapText="1"/>
      <protection hidden="1"/>
    </xf>
    <xf numFmtId="0" fontId="0" fillId="9" borderId="0" xfId="0" applyFill="1" applyProtection="1">
      <protection hidden="1"/>
    </xf>
    <xf numFmtId="164" fontId="1" fillId="9" borderId="0" xfId="0" applyNumberFormat="1" applyFont="1" applyFill="1" applyBorder="1" applyProtection="1">
      <protection hidden="1"/>
    </xf>
    <xf numFmtId="164" fontId="1" fillId="2" borderId="0" xfId="0" applyNumberFormat="1" applyFont="1" applyFill="1" applyBorder="1" applyProtection="1">
      <protection hidden="1"/>
    </xf>
    <xf numFmtId="0" fontId="1" fillId="9" borderId="0" xfId="0" applyFont="1" applyFill="1" applyAlignment="1" applyProtection="1">
      <alignment horizontal="center"/>
      <protection hidden="1"/>
    </xf>
    <xf numFmtId="0" fontId="1" fillId="6" borderId="0" xfId="0" applyFont="1" applyFill="1" applyAlignment="1" applyProtection="1">
      <alignment horizontal="center"/>
      <protection hidden="1"/>
    </xf>
    <xf numFmtId="0" fontId="1" fillId="6" borderId="2" xfId="0" applyFont="1" applyFill="1" applyBorder="1" applyAlignment="1" applyProtection="1">
      <alignment horizontal="center"/>
      <protection hidden="1"/>
    </xf>
    <xf numFmtId="0" fontId="1" fillId="5" borderId="3" xfId="0" applyFont="1" applyFill="1" applyBorder="1" applyAlignment="1" applyProtection="1">
      <alignment horizontal="center"/>
      <protection hidden="1"/>
    </xf>
    <xf numFmtId="164" fontId="1" fillId="2" borderId="0" xfId="0" applyNumberFormat="1" applyFont="1" applyFill="1" applyBorder="1" applyAlignment="1" applyProtection="1">
      <alignment horizontal="center"/>
      <protection hidden="1"/>
    </xf>
    <xf numFmtId="0" fontId="5" fillId="2" borderId="0" xfId="1" applyFill="1" applyAlignment="1" applyProtection="1">
      <protection hidden="1"/>
    </xf>
    <xf numFmtId="0" fontId="5" fillId="2" borderId="0" xfId="1" applyFill="1" applyAlignment="1" applyProtection="1"/>
    <xf numFmtId="0" fontId="1" fillId="2" borderId="2" xfId="0" applyFont="1" applyFill="1" applyBorder="1" applyAlignment="1" applyProtection="1">
      <alignment horizontal="center" vertical="center"/>
    </xf>
    <xf numFmtId="0" fontId="1" fillId="4" borderId="2" xfId="0" applyFont="1" applyFill="1" applyBorder="1" applyProtection="1">
      <protection locked="0"/>
    </xf>
    <xf numFmtId="165" fontId="1" fillId="4" borderId="2" xfId="0" applyNumberFormat="1" applyFont="1" applyFill="1" applyBorder="1" applyProtection="1">
      <protection locked="0"/>
    </xf>
    <xf numFmtId="0" fontId="1" fillId="5" borderId="2" xfId="0" applyFont="1" applyFill="1" applyBorder="1" applyAlignment="1" applyProtection="1">
      <alignment horizontal="center"/>
      <protection hidden="1"/>
    </xf>
    <xf numFmtId="0" fontId="1" fillId="6" borderId="2" xfId="0" applyFont="1" applyFill="1" applyBorder="1" applyProtection="1"/>
    <xf numFmtId="165" fontId="1" fillId="2" borderId="2" xfId="0" applyNumberFormat="1" applyFont="1" applyFill="1" applyBorder="1" applyProtection="1"/>
    <xf numFmtId="0" fontId="7" fillId="2" borderId="0" xfId="0" applyFont="1" applyFill="1" applyAlignment="1" applyProtection="1">
      <alignment vertical="top" wrapText="1"/>
      <protection hidden="1"/>
    </xf>
    <xf numFmtId="0" fontId="1" fillId="9" borderId="0" xfId="0" applyFont="1" applyFill="1" applyBorder="1" applyAlignment="1" applyProtection="1">
      <alignment vertical="top"/>
      <protection hidden="1"/>
    </xf>
    <xf numFmtId="0" fontId="7" fillId="2" borderId="0" xfId="0" applyFont="1" applyFill="1" applyBorder="1" applyAlignment="1" applyProtection="1">
      <alignment vertical="top"/>
      <protection hidden="1"/>
    </xf>
    <xf numFmtId="0" fontId="1" fillId="6" borderId="0" xfId="0" applyFont="1" applyFill="1" applyAlignment="1" applyProtection="1">
      <alignment vertical="top"/>
      <protection hidden="1"/>
    </xf>
    <xf numFmtId="0" fontId="1" fillId="9" borderId="0" xfId="0" applyFont="1" applyFill="1" applyAlignment="1" applyProtection="1">
      <alignment vertical="top"/>
      <protection hidden="1"/>
    </xf>
    <xf numFmtId="0" fontId="0" fillId="9" borderId="0" xfId="0" applyFill="1" applyAlignment="1" applyProtection="1">
      <protection hidden="1"/>
    </xf>
    <xf numFmtId="0" fontId="2" fillId="2" borderId="2" xfId="0" applyFont="1" applyFill="1" applyBorder="1" applyAlignment="1" applyProtection="1">
      <alignment horizontal="center"/>
    </xf>
    <xf numFmtId="0" fontId="2" fillId="6" borderId="2" xfId="0" applyFont="1" applyFill="1" applyBorder="1" applyAlignment="1" applyProtection="1">
      <alignment horizontal="center"/>
      <protection hidden="1"/>
    </xf>
    <xf numFmtId="0" fontId="2" fillId="6" borderId="0" xfId="0" applyFont="1" applyFill="1" applyAlignment="1" applyProtection="1">
      <alignment horizontal="center"/>
      <protection hidden="1"/>
    </xf>
    <xf numFmtId="0" fontId="2" fillId="6" borderId="2" xfId="0" applyFont="1" applyFill="1" applyBorder="1" applyAlignment="1" applyProtection="1">
      <alignment horizontal="center"/>
    </xf>
    <xf numFmtId="0" fontId="17" fillId="2" borderId="2" xfId="0" applyFont="1" applyFill="1" applyBorder="1" applyAlignment="1">
      <alignment horizontal="center" vertical="center" wrapText="1"/>
    </xf>
    <xf numFmtId="0" fontId="2" fillId="2" borderId="2" xfId="0" applyFont="1" applyFill="1" applyBorder="1" applyAlignment="1" applyProtection="1">
      <alignment horizontal="center"/>
      <protection hidden="1"/>
    </xf>
    <xf numFmtId="0" fontId="2" fillId="6" borderId="0" xfId="0" applyFont="1" applyFill="1" applyProtection="1">
      <protection hidden="1"/>
    </xf>
    <xf numFmtId="0" fontId="2" fillId="3" borderId="0" xfId="0" applyFont="1" applyFill="1" applyProtection="1">
      <protection hidden="1"/>
    </xf>
    <xf numFmtId="0" fontId="2" fillId="6" borderId="2" xfId="0" applyFont="1" applyFill="1" applyBorder="1" applyAlignment="1" applyProtection="1">
      <protection hidden="1"/>
    </xf>
    <xf numFmtId="0" fontId="15" fillId="2" borderId="0" xfId="0" applyFont="1" applyFill="1" applyBorder="1" applyAlignment="1" applyProtection="1">
      <alignment horizontal="center" wrapText="1"/>
      <protection hidden="1"/>
    </xf>
    <xf numFmtId="0" fontId="7" fillId="2" borderId="0" xfId="0" applyFont="1" applyFill="1" applyBorder="1" applyAlignment="1" applyProtection="1">
      <alignment horizontal="center"/>
      <protection hidden="1"/>
    </xf>
    <xf numFmtId="0" fontId="2" fillId="7" borderId="6" xfId="0" applyFont="1" applyFill="1" applyBorder="1" applyAlignment="1" applyProtection="1">
      <alignment horizontal="center"/>
      <protection hidden="1"/>
    </xf>
    <xf numFmtId="0" fontId="2" fillId="7" borderId="8" xfId="0" applyFont="1" applyFill="1" applyBorder="1" applyAlignment="1" applyProtection="1">
      <alignment horizontal="center"/>
      <protection hidden="1"/>
    </xf>
    <xf numFmtId="0" fontId="2" fillId="7" borderId="7" xfId="0" applyFont="1" applyFill="1" applyBorder="1" applyAlignment="1" applyProtection="1">
      <alignment horizontal="center"/>
      <protection hidden="1"/>
    </xf>
    <xf numFmtId="0" fontId="7" fillId="2" borderId="0" xfId="0" applyFont="1" applyFill="1" applyAlignment="1" applyProtection="1">
      <alignment horizontal="left" vertical="top" wrapText="1"/>
      <protection hidden="1"/>
    </xf>
    <xf numFmtId="0" fontId="5" fillId="2" borderId="0" xfId="1" applyFill="1" applyAlignment="1" applyProtection="1">
      <alignment horizontal="left" wrapText="1"/>
      <protection hidden="1"/>
    </xf>
    <xf numFmtId="0" fontId="2" fillId="7" borderId="6" xfId="0" applyFont="1" applyFill="1" applyBorder="1" applyAlignment="1" applyProtection="1">
      <alignment horizontal="center"/>
      <protection locked="0"/>
    </xf>
    <xf numFmtId="0" fontId="2" fillId="7" borderId="8" xfId="0" applyFont="1" applyFill="1" applyBorder="1" applyAlignment="1" applyProtection="1">
      <alignment horizontal="center"/>
      <protection locked="0"/>
    </xf>
    <xf numFmtId="0" fontId="2" fillId="7" borderId="7" xfId="0" applyFont="1" applyFill="1" applyBorder="1" applyAlignment="1" applyProtection="1">
      <alignment horizontal="center"/>
      <protection locked="0"/>
    </xf>
    <xf numFmtId="0" fontId="15" fillId="2" borderId="0" xfId="0" applyFont="1" applyFill="1" applyBorder="1" applyAlignment="1" applyProtection="1">
      <alignment horizontal="center" wrapText="1"/>
    </xf>
    <xf numFmtId="0" fontId="1" fillId="2" borderId="0" xfId="0" applyFont="1" applyFill="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747"/>
      <color rgb="FF339966"/>
      <color rgb="FF99CCFF"/>
      <color rgb="FFF3E6A3"/>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mailto:infomz@neogen.com" TargetMode="External"/><Relationship Id="rId1" Type="http://schemas.openxmlformats.org/officeDocument/2006/relationships/hyperlink" Target="#MegaCalc!A1"/><Relationship Id="rId5" Type="http://schemas.openxmlformats.org/officeDocument/2006/relationships/hyperlink" Target="https://www.megazyme.com/d-glucose-assay-kit" TargetMode="Externa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infomz@neogen.com" TargetMode="External"/><Relationship Id="rId1" Type="http://schemas.openxmlformats.org/officeDocument/2006/relationships/hyperlink" Target="#Instructions!A1"/><Relationship Id="rId4" Type="http://schemas.openxmlformats.org/officeDocument/2006/relationships/hyperlink" Target="https://www.megazyme.com/d-glucose-assay-kit" TargetMode="External"/></Relationships>
</file>

<file path=xl/drawings/drawing1.xml><?xml version="1.0" encoding="utf-8"?>
<xdr:wsDr xmlns:xdr="http://schemas.openxmlformats.org/drawingml/2006/spreadsheetDrawing" xmlns:a="http://schemas.openxmlformats.org/drawingml/2006/main">
  <xdr:twoCellAnchor>
    <xdr:from>
      <xdr:col>16</xdr:col>
      <xdr:colOff>276225</xdr:colOff>
      <xdr:row>1</xdr:row>
      <xdr:rowOff>1390650</xdr:rowOff>
    </xdr:from>
    <xdr:to>
      <xdr:col>18</xdr:col>
      <xdr:colOff>152400</xdr:colOff>
      <xdr:row>2</xdr:row>
      <xdr:rowOff>180975</xdr:rowOff>
    </xdr:to>
    <xdr:sp macro="" textlink="">
      <xdr:nvSpPr>
        <xdr:cNvPr id="2" name="Text Box 27">
          <a:hlinkClick xmlns:r="http://schemas.openxmlformats.org/officeDocument/2006/relationships" r:id="rId1"/>
          <a:extLst>
            <a:ext uri="{FF2B5EF4-FFF2-40B4-BE49-F238E27FC236}">
              <a16:creationId xmlns:a16="http://schemas.microsoft.com/office/drawing/2014/main" id="{9C27D086-EA01-439E-81DE-5F8C07801F62}"/>
            </a:ext>
          </a:extLst>
        </xdr:cNvPr>
        <xdr:cNvSpPr txBox="1">
          <a:spLocks noChangeArrowheads="1"/>
        </xdr:cNvSpPr>
      </xdr:nvSpPr>
      <xdr:spPr bwMode="auto">
        <a:xfrm>
          <a:off x="7038975" y="1485900"/>
          <a:ext cx="685800" cy="3714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16</xdr:col>
      <xdr:colOff>276225</xdr:colOff>
      <xdr:row>2</xdr:row>
      <xdr:rowOff>133349</xdr:rowOff>
    </xdr:from>
    <xdr:to>
      <xdr:col>18</xdr:col>
      <xdr:colOff>190500</xdr:colOff>
      <xdr:row>4</xdr:row>
      <xdr:rowOff>180974</xdr:rowOff>
    </xdr:to>
    <xdr:sp macro="" textlink="">
      <xdr:nvSpPr>
        <xdr:cNvPr id="3" name="Text Box 28">
          <a:hlinkClick xmlns:r="http://schemas.openxmlformats.org/officeDocument/2006/relationships" r:id="rId2"/>
          <a:extLst>
            <a:ext uri="{FF2B5EF4-FFF2-40B4-BE49-F238E27FC236}">
              <a16:creationId xmlns:a16="http://schemas.microsoft.com/office/drawing/2014/main" id="{2FDEF110-54D0-4B10-B847-79AB1C26DC42}"/>
            </a:ext>
          </a:extLst>
        </xdr:cNvPr>
        <xdr:cNvSpPr txBox="1">
          <a:spLocks noChangeArrowheads="1"/>
        </xdr:cNvSpPr>
      </xdr:nvSpPr>
      <xdr:spPr bwMode="auto">
        <a:xfrm>
          <a:off x="7038975" y="1809749"/>
          <a:ext cx="723900" cy="4286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7</xdr:col>
      <xdr:colOff>381000</xdr:colOff>
      <xdr:row>4</xdr:row>
      <xdr:rowOff>95250</xdr:rowOff>
    </xdr:from>
    <xdr:to>
      <xdr:col>11</xdr:col>
      <xdr:colOff>85725</xdr:colOff>
      <xdr:row>4</xdr:row>
      <xdr:rowOff>95250</xdr:rowOff>
    </xdr:to>
    <xdr:sp macro="" textlink="">
      <xdr:nvSpPr>
        <xdr:cNvPr id="4" name="Line 29">
          <a:extLst>
            <a:ext uri="{FF2B5EF4-FFF2-40B4-BE49-F238E27FC236}">
              <a16:creationId xmlns:a16="http://schemas.microsoft.com/office/drawing/2014/main" id="{02BB684D-3988-42AA-8573-72ABA1CCB636}"/>
            </a:ext>
          </a:extLst>
        </xdr:cNvPr>
        <xdr:cNvSpPr>
          <a:spLocks noChangeShapeType="1"/>
        </xdr:cNvSpPr>
      </xdr:nvSpPr>
      <xdr:spPr bwMode="auto">
        <a:xfrm>
          <a:off x="3590925" y="2152650"/>
          <a:ext cx="15144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7</xdr:col>
      <xdr:colOff>381000</xdr:colOff>
      <xdr:row>4</xdr:row>
      <xdr:rowOff>95250</xdr:rowOff>
    </xdr:from>
    <xdr:to>
      <xdr:col>11</xdr:col>
      <xdr:colOff>66675</xdr:colOff>
      <xdr:row>4</xdr:row>
      <xdr:rowOff>95250</xdr:rowOff>
    </xdr:to>
    <xdr:sp macro="" textlink="">
      <xdr:nvSpPr>
        <xdr:cNvPr id="5" name="Line 30">
          <a:extLst>
            <a:ext uri="{FF2B5EF4-FFF2-40B4-BE49-F238E27FC236}">
              <a16:creationId xmlns:a16="http://schemas.microsoft.com/office/drawing/2014/main" id="{B36416DE-A39E-4A4A-8212-4C067A50320E}"/>
            </a:ext>
          </a:extLst>
        </xdr:cNvPr>
        <xdr:cNvSpPr>
          <a:spLocks noChangeShapeType="1"/>
        </xdr:cNvSpPr>
      </xdr:nvSpPr>
      <xdr:spPr bwMode="auto">
        <a:xfrm flipH="1">
          <a:off x="3590925" y="2152650"/>
          <a:ext cx="14954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7</xdr:col>
      <xdr:colOff>381000</xdr:colOff>
      <xdr:row>4</xdr:row>
      <xdr:rowOff>114300</xdr:rowOff>
    </xdr:from>
    <xdr:to>
      <xdr:col>11</xdr:col>
      <xdr:colOff>180975</xdr:colOff>
      <xdr:row>4</xdr:row>
      <xdr:rowOff>114300</xdr:rowOff>
    </xdr:to>
    <xdr:sp macro="" textlink="">
      <xdr:nvSpPr>
        <xdr:cNvPr id="6" name="Line 31">
          <a:extLst>
            <a:ext uri="{FF2B5EF4-FFF2-40B4-BE49-F238E27FC236}">
              <a16:creationId xmlns:a16="http://schemas.microsoft.com/office/drawing/2014/main" id="{351E1407-4BF7-4307-B55E-E9D16CC35A35}"/>
            </a:ext>
          </a:extLst>
        </xdr:cNvPr>
        <xdr:cNvSpPr>
          <a:spLocks noChangeShapeType="1"/>
        </xdr:cNvSpPr>
      </xdr:nvSpPr>
      <xdr:spPr bwMode="auto">
        <a:xfrm flipH="1">
          <a:off x="3590925" y="2171700"/>
          <a:ext cx="15430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5</xdr:col>
      <xdr:colOff>419100</xdr:colOff>
      <xdr:row>1</xdr:row>
      <xdr:rowOff>1457325</xdr:rowOff>
    </xdr:from>
    <xdr:to>
      <xdr:col>5</xdr:col>
      <xdr:colOff>419100</xdr:colOff>
      <xdr:row>3</xdr:row>
      <xdr:rowOff>123825</xdr:rowOff>
    </xdr:to>
    <xdr:cxnSp macro="">
      <xdr:nvCxnSpPr>
        <xdr:cNvPr id="11" name="AutoShape 40">
          <a:extLst>
            <a:ext uri="{FF2B5EF4-FFF2-40B4-BE49-F238E27FC236}">
              <a16:creationId xmlns:a16="http://schemas.microsoft.com/office/drawing/2014/main" id="{26571DC2-FF83-49B8-AF13-6570D432873A}"/>
            </a:ext>
          </a:extLst>
        </xdr:cNvPr>
        <xdr:cNvCxnSpPr>
          <a:cxnSpLocks noChangeShapeType="1"/>
          <a:stCxn id="10" idx="2"/>
        </xdr:cNvCxnSpPr>
      </xdr:nvCxnSpPr>
      <xdr:spPr bwMode="auto">
        <a:xfrm>
          <a:off x="2562225" y="1552575"/>
          <a:ext cx="0" cy="4381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3</xdr:col>
      <xdr:colOff>619125</xdr:colOff>
      <xdr:row>1</xdr:row>
      <xdr:rowOff>1200150</xdr:rowOff>
    </xdr:from>
    <xdr:to>
      <xdr:col>8</xdr:col>
      <xdr:colOff>485775</xdr:colOff>
      <xdr:row>1</xdr:row>
      <xdr:rowOff>1457325</xdr:rowOff>
    </xdr:to>
    <xdr:sp macro="" textlink="">
      <xdr:nvSpPr>
        <xdr:cNvPr id="10" name="Rectangle 3">
          <a:extLst>
            <a:ext uri="{FF2B5EF4-FFF2-40B4-BE49-F238E27FC236}">
              <a16:creationId xmlns:a16="http://schemas.microsoft.com/office/drawing/2014/main" id="{49AE8692-4B9A-427E-9956-85589F62AE69}"/>
            </a:ext>
          </a:extLst>
        </xdr:cNvPr>
        <xdr:cNvSpPr>
          <a:spLocks noChangeArrowheads="1"/>
        </xdr:cNvSpPr>
      </xdr:nvSpPr>
      <xdr:spPr bwMode="auto">
        <a:xfrm>
          <a:off x="1066800" y="1295400"/>
          <a:ext cx="2990850" cy="2571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xdr:from>
      <xdr:col>5</xdr:col>
      <xdr:colOff>695325</xdr:colOff>
      <xdr:row>5</xdr:row>
      <xdr:rowOff>33338</xdr:rowOff>
    </xdr:from>
    <xdr:to>
      <xdr:col>11</xdr:col>
      <xdr:colOff>85726</xdr:colOff>
      <xdr:row>7</xdr:row>
      <xdr:rowOff>47625</xdr:rowOff>
    </xdr:to>
    <xdr:cxnSp macro="">
      <xdr:nvCxnSpPr>
        <xdr:cNvPr id="15" name="AutoShape 40">
          <a:extLst>
            <a:ext uri="{FF2B5EF4-FFF2-40B4-BE49-F238E27FC236}">
              <a16:creationId xmlns:a16="http://schemas.microsoft.com/office/drawing/2014/main" id="{CB00667B-BF6D-4D3B-87AE-7141B10807D5}"/>
            </a:ext>
          </a:extLst>
        </xdr:cNvPr>
        <xdr:cNvCxnSpPr>
          <a:cxnSpLocks noChangeShapeType="1"/>
          <a:stCxn id="14" idx="1"/>
        </xdr:cNvCxnSpPr>
      </xdr:nvCxnSpPr>
      <xdr:spPr bwMode="auto">
        <a:xfrm flipH="1">
          <a:off x="2838450" y="2281238"/>
          <a:ext cx="2247901" cy="395287"/>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11</xdr:col>
      <xdr:colOff>85726</xdr:colOff>
      <xdr:row>1</xdr:row>
      <xdr:rowOff>1276350</xdr:rowOff>
    </xdr:from>
    <xdr:to>
      <xdr:col>16</xdr:col>
      <xdr:colOff>200025</xdr:colOff>
      <xdr:row>9</xdr:row>
      <xdr:rowOff>180975</xdr:rowOff>
    </xdr:to>
    <xdr:sp macro="" textlink="">
      <xdr:nvSpPr>
        <xdr:cNvPr id="14" name="Rectangle 15">
          <a:extLst>
            <a:ext uri="{FF2B5EF4-FFF2-40B4-BE49-F238E27FC236}">
              <a16:creationId xmlns:a16="http://schemas.microsoft.com/office/drawing/2014/main" id="{C08EA1EF-46E7-4E39-AF86-C47309B9B7A9}"/>
            </a:ext>
          </a:extLst>
        </xdr:cNvPr>
        <xdr:cNvSpPr>
          <a:spLocks noChangeArrowheads="1"/>
        </xdr:cNvSpPr>
      </xdr:nvSpPr>
      <xdr:spPr bwMode="auto">
        <a:xfrm>
          <a:off x="5086351" y="1371600"/>
          <a:ext cx="1876424" cy="18192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Glucose standard</a:t>
          </a:r>
        </a:p>
        <a:p>
          <a:pPr algn="l" rtl="0">
            <a:defRPr sz="1000"/>
          </a:pPr>
          <a:r>
            <a:rPr lang="en-IE" sz="1100" b="0" i="0" u="none" strike="noStrike" baseline="0">
              <a:solidFill>
                <a:srgbClr val="000000"/>
              </a:solidFill>
              <a:latin typeface="Gill Sans MT"/>
            </a:rPr>
            <a:t>Read all absorbance values against the </a:t>
          </a:r>
          <a:r>
            <a:rPr lang="en-IE" sz="1100" b="1" i="0" u="none" strike="noStrike" baseline="0">
              <a:solidFill>
                <a:srgbClr val="000000"/>
              </a:solidFill>
              <a:latin typeface="Gill Sans MT"/>
            </a:rPr>
            <a:t>Reagent Blank. </a:t>
          </a:r>
          <a:r>
            <a:rPr lang="en-IE" sz="1100" b="0" i="0" u="none" strike="noStrike" baseline="0">
              <a:solidFill>
                <a:srgbClr val="000000"/>
              </a:solidFill>
              <a:latin typeface="Gill Sans MT"/>
            </a:rPr>
            <a:t> If quadruplicate standards have been run, insert all sets of absorbance data and the program will use the average values.  If less than four sets of data are input, these will be averaged and used.  </a:t>
          </a:r>
          <a:endParaRPr lang="en-IE"/>
        </a:p>
      </xdr:txBody>
    </xdr:sp>
    <xdr:clientData/>
  </xdr:twoCellAnchor>
  <xdr:twoCellAnchor>
    <xdr:from>
      <xdr:col>4</xdr:col>
      <xdr:colOff>182618</xdr:colOff>
      <xdr:row>13</xdr:row>
      <xdr:rowOff>85725</xdr:rowOff>
    </xdr:from>
    <xdr:to>
      <xdr:col>4</xdr:col>
      <xdr:colOff>695325</xdr:colOff>
      <xdr:row>16</xdr:row>
      <xdr:rowOff>19050</xdr:rowOff>
    </xdr:to>
    <xdr:cxnSp macro="">
      <xdr:nvCxnSpPr>
        <xdr:cNvPr id="18" name="AutoShape 36">
          <a:extLst>
            <a:ext uri="{FF2B5EF4-FFF2-40B4-BE49-F238E27FC236}">
              <a16:creationId xmlns:a16="http://schemas.microsoft.com/office/drawing/2014/main" id="{DA07849D-D06E-4D7C-BECA-2F26219E26DA}"/>
            </a:ext>
          </a:extLst>
        </xdr:cNvPr>
        <xdr:cNvCxnSpPr>
          <a:cxnSpLocks noChangeShapeType="1"/>
          <a:stCxn id="17" idx="0"/>
        </xdr:cNvCxnSpPr>
      </xdr:nvCxnSpPr>
      <xdr:spPr bwMode="auto">
        <a:xfrm flipV="1">
          <a:off x="1616842" y="4246070"/>
          <a:ext cx="512707" cy="491687"/>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66675</xdr:colOff>
      <xdr:row>16</xdr:row>
      <xdr:rowOff>19050</xdr:rowOff>
    </xdr:from>
    <xdr:to>
      <xdr:col>6</xdr:col>
      <xdr:colOff>200025</xdr:colOff>
      <xdr:row>22</xdr:row>
      <xdr:rowOff>32845</xdr:rowOff>
    </xdr:to>
    <xdr:sp macro="" textlink="">
      <xdr:nvSpPr>
        <xdr:cNvPr id="17" name="Rectangle 16">
          <a:extLst>
            <a:ext uri="{FF2B5EF4-FFF2-40B4-BE49-F238E27FC236}">
              <a16:creationId xmlns:a16="http://schemas.microsoft.com/office/drawing/2014/main" id="{D4A08410-431E-42C2-87DD-510629E54056}"/>
            </a:ext>
          </a:extLst>
        </xdr:cNvPr>
        <xdr:cNvSpPr>
          <a:spLocks noChangeArrowheads="1"/>
        </xdr:cNvSpPr>
      </xdr:nvSpPr>
      <xdr:spPr bwMode="auto">
        <a:xfrm>
          <a:off x="176158" y="4737757"/>
          <a:ext cx="2881367" cy="1130519"/>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rtl="0"/>
          <a:r>
            <a:rPr lang="en-IE" sz="1100" b="1" i="0" baseline="0">
              <a:effectLst/>
              <a:latin typeface="Gill Sans MT" panose="020B0502020104020203" pitchFamily="34" charset="0"/>
              <a:ea typeface="+mn-ea"/>
              <a:cs typeface="+mn-cs"/>
            </a:rPr>
            <a:t>3. Insert absorbance values for the samples</a:t>
          </a:r>
          <a:endParaRPr lang="en-IE">
            <a:effectLst/>
            <a:latin typeface="Gill Sans MT" panose="020B0502020104020203" pitchFamily="34" charset="0"/>
          </a:endParaRPr>
        </a:p>
        <a:p>
          <a:r>
            <a:rPr lang="en-IE" sz="1100" b="0" i="0" baseline="0">
              <a:effectLst/>
              <a:latin typeface="Gill Sans MT" panose="020B0502020104020203" pitchFamily="34" charset="0"/>
              <a:ea typeface="+mn-ea"/>
              <a:cs typeface="+mn-cs"/>
            </a:rPr>
            <a:t>Read all absorbance values against the </a:t>
          </a:r>
          <a:r>
            <a:rPr lang="en-IE" sz="1100" b="1" i="0" baseline="0">
              <a:effectLst/>
              <a:latin typeface="Gill Sans MT" panose="020B0502020104020203" pitchFamily="34" charset="0"/>
              <a:ea typeface="+mn-ea"/>
              <a:cs typeface="+mn-cs"/>
            </a:rPr>
            <a:t>Reagent Blank</a:t>
          </a:r>
          <a:r>
            <a:rPr lang="en-IE" sz="1100" b="0" i="0" baseline="0">
              <a:effectLst/>
              <a:latin typeface="Gill Sans MT" panose="020B0502020104020203" pitchFamily="34" charset="0"/>
              <a:ea typeface="+mn-ea"/>
              <a:cs typeface="+mn-cs"/>
            </a:rPr>
            <a:t>.  If duplicate samples have been run, insert both absorbance values and the program will automatically use the average values.  If a single set of values are input, these will be used</a:t>
          </a:r>
          <a:endParaRPr lang="en-IE">
            <a:latin typeface="Gill Sans MT" panose="020B0502020104020203" pitchFamily="34" charset="0"/>
          </a:endParaRPr>
        </a:p>
      </xdr:txBody>
    </xdr:sp>
    <xdr:clientData/>
  </xdr:twoCellAnchor>
  <xdr:twoCellAnchor>
    <xdr:from>
      <xdr:col>6</xdr:col>
      <xdr:colOff>495300</xdr:colOff>
      <xdr:row>13</xdr:row>
      <xdr:rowOff>123825</xdr:rowOff>
    </xdr:from>
    <xdr:to>
      <xdr:col>10</xdr:col>
      <xdr:colOff>176213</xdr:colOff>
      <xdr:row>16</xdr:row>
      <xdr:rowOff>19050</xdr:rowOff>
    </xdr:to>
    <xdr:cxnSp macro="">
      <xdr:nvCxnSpPr>
        <xdr:cNvPr id="25" name="Straight Arrow Connector 24">
          <a:extLst>
            <a:ext uri="{FF2B5EF4-FFF2-40B4-BE49-F238E27FC236}">
              <a16:creationId xmlns:a16="http://schemas.microsoft.com/office/drawing/2014/main" id="{A7143C81-F69C-4CAB-B330-CA0012B08F0D}"/>
            </a:ext>
          </a:extLst>
        </xdr:cNvPr>
        <xdr:cNvCxnSpPr>
          <a:stCxn id="21" idx="0"/>
        </xdr:cNvCxnSpPr>
      </xdr:nvCxnSpPr>
      <xdr:spPr bwMode="auto">
        <a:xfrm flipH="1" flipV="1">
          <a:off x="3352800" y="4324350"/>
          <a:ext cx="1109663" cy="4667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257175</xdr:colOff>
      <xdr:row>16</xdr:row>
      <xdr:rowOff>19050</xdr:rowOff>
    </xdr:from>
    <xdr:to>
      <xdr:col>12</xdr:col>
      <xdr:colOff>695325</xdr:colOff>
      <xdr:row>19</xdr:row>
      <xdr:rowOff>47625</xdr:rowOff>
    </xdr:to>
    <xdr:sp macro="" textlink="">
      <xdr:nvSpPr>
        <xdr:cNvPr id="21" name="Rectangle 35">
          <a:extLst>
            <a:ext uri="{FF2B5EF4-FFF2-40B4-BE49-F238E27FC236}">
              <a16:creationId xmlns:a16="http://schemas.microsoft.com/office/drawing/2014/main" id="{30C10E07-7469-49CA-AA55-157153C0E611}"/>
            </a:ext>
          </a:extLst>
        </xdr:cNvPr>
        <xdr:cNvSpPr>
          <a:spLocks noChangeArrowheads="1"/>
        </xdr:cNvSpPr>
      </xdr:nvSpPr>
      <xdr:spPr bwMode="auto">
        <a:xfrm>
          <a:off x="3114675" y="4791075"/>
          <a:ext cx="2695575" cy="6000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Sample dilution</a:t>
          </a:r>
        </a:p>
        <a:p>
          <a:pPr algn="l" rtl="0">
            <a:defRPr sz="1000"/>
          </a:pPr>
          <a:r>
            <a:rPr lang="en-IE" sz="11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12</xdr:col>
      <xdr:colOff>352425</xdr:colOff>
      <xdr:row>13</xdr:row>
      <xdr:rowOff>104775</xdr:rowOff>
    </xdr:from>
    <xdr:to>
      <xdr:col>16</xdr:col>
      <xdr:colOff>47625</xdr:colOff>
      <xdr:row>16</xdr:row>
      <xdr:rowOff>19050</xdr:rowOff>
    </xdr:to>
    <xdr:cxnSp macro="">
      <xdr:nvCxnSpPr>
        <xdr:cNvPr id="28" name="Straight Arrow Connector 27">
          <a:extLst>
            <a:ext uri="{FF2B5EF4-FFF2-40B4-BE49-F238E27FC236}">
              <a16:creationId xmlns:a16="http://schemas.microsoft.com/office/drawing/2014/main" id="{E1642E90-650C-436B-99D2-4DCD37D6E629}"/>
            </a:ext>
          </a:extLst>
        </xdr:cNvPr>
        <xdr:cNvCxnSpPr>
          <a:stCxn id="27" idx="0"/>
        </xdr:cNvCxnSpPr>
      </xdr:nvCxnSpPr>
      <xdr:spPr bwMode="auto">
        <a:xfrm flipH="1" flipV="1">
          <a:off x="5467350" y="4305300"/>
          <a:ext cx="1343025" cy="4857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14</xdr:col>
      <xdr:colOff>57150</xdr:colOff>
      <xdr:row>16</xdr:row>
      <xdr:rowOff>19050</xdr:rowOff>
    </xdr:from>
    <xdr:to>
      <xdr:col>18</xdr:col>
      <xdr:colOff>161925</xdr:colOff>
      <xdr:row>20</xdr:row>
      <xdr:rowOff>28575</xdr:rowOff>
    </xdr:to>
    <xdr:sp macro="" textlink="">
      <xdr:nvSpPr>
        <xdr:cNvPr id="27" name="Rectangle 24">
          <a:extLst>
            <a:ext uri="{FF2B5EF4-FFF2-40B4-BE49-F238E27FC236}">
              <a16:creationId xmlns:a16="http://schemas.microsoft.com/office/drawing/2014/main" id="{4FDF2FC9-1095-4C3E-9462-B9D1D7A9205F}"/>
            </a:ext>
          </a:extLst>
        </xdr:cNvPr>
        <xdr:cNvSpPr>
          <a:spLocks noChangeArrowheads="1"/>
        </xdr:cNvSpPr>
      </xdr:nvSpPr>
      <xdr:spPr bwMode="auto">
        <a:xfrm>
          <a:off x="5886450" y="4791075"/>
          <a:ext cx="1847850" cy="7715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Solid samples</a:t>
          </a:r>
        </a:p>
        <a:p>
          <a:pPr algn="l" rtl="0">
            <a:defRPr sz="1000"/>
          </a:pPr>
          <a:r>
            <a:rPr lang="en-IE" sz="1100" b="0" i="0" u="none" strike="noStrike" baseline="0">
              <a:solidFill>
                <a:srgbClr val="000000"/>
              </a:solidFill>
              <a:latin typeface="Gill Sans MT"/>
            </a:rPr>
            <a:t>Enter the sample weight correct to the nearest 0.1 g.</a:t>
          </a:r>
          <a:endParaRPr lang="en-IE"/>
        </a:p>
      </xdr:txBody>
    </xdr:sp>
    <xdr:clientData/>
  </xdr:twoCellAnchor>
  <xdr:twoCellAnchor editAs="oneCell">
    <xdr:from>
      <xdr:col>1</xdr:col>
      <xdr:colOff>47625</xdr:colOff>
      <xdr:row>34</xdr:row>
      <xdr:rowOff>152400</xdr:rowOff>
    </xdr:from>
    <xdr:to>
      <xdr:col>4</xdr:col>
      <xdr:colOff>285750</xdr:colOff>
      <xdr:row>35</xdr:row>
      <xdr:rowOff>152400</xdr:rowOff>
    </xdr:to>
    <xdr:sp macro="" textlink="">
      <xdr:nvSpPr>
        <xdr:cNvPr id="34" name="Text Box 14">
          <a:hlinkClick xmlns:r="http://schemas.openxmlformats.org/officeDocument/2006/relationships" r:id="rId3"/>
          <a:extLst>
            <a:ext uri="{FF2B5EF4-FFF2-40B4-BE49-F238E27FC236}">
              <a16:creationId xmlns:a16="http://schemas.microsoft.com/office/drawing/2014/main" id="{5896A86B-F227-4898-A772-0AA1CBE150A7}"/>
            </a:ext>
          </a:extLst>
        </xdr:cNvPr>
        <xdr:cNvSpPr txBox="1">
          <a:spLocks noChangeArrowheads="1"/>
        </xdr:cNvSpPr>
      </xdr:nvSpPr>
      <xdr:spPr bwMode="auto">
        <a:xfrm>
          <a:off x="190500" y="13230225"/>
          <a:ext cx="15525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0</xdr:col>
      <xdr:colOff>110986</xdr:colOff>
      <xdr:row>1</xdr:row>
      <xdr:rowOff>1</xdr:rowOff>
    </xdr:from>
    <xdr:to>
      <xdr:col>19</xdr:col>
      <xdr:colOff>0</xdr:colOff>
      <xdr:row>1</xdr:row>
      <xdr:rowOff>1085850</xdr:rowOff>
    </xdr:to>
    <xdr:grpSp>
      <xdr:nvGrpSpPr>
        <xdr:cNvPr id="20" name="Group 19">
          <a:extLst>
            <a:ext uri="{FF2B5EF4-FFF2-40B4-BE49-F238E27FC236}">
              <a16:creationId xmlns:a16="http://schemas.microsoft.com/office/drawing/2014/main" id="{E7542E05-985D-4FD0-96D9-0DFEF634B55F}"/>
            </a:ext>
          </a:extLst>
        </xdr:cNvPr>
        <xdr:cNvGrpSpPr/>
      </xdr:nvGrpSpPr>
      <xdr:grpSpPr>
        <a:xfrm>
          <a:off x="110986" y="95251"/>
          <a:ext cx="7680464" cy="1085849"/>
          <a:chOff x="114300" y="95251"/>
          <a:chExt cx="8277225" cy="1295400"/>
        </a:xfrm>
      </xdr:grpSpPr>
      <xdr:pic>
        <xdr:nvPicPr>
          <xdr:cNvPr id="22" name="Picture 21">
            <a:extLst>
              <a:ext uri="{FF2B5EF4-FFF2-40B4-BE49-F238E27FC236}">
                <a16:creationId xmlns:a16="http://schemas.microsoft.com/office/drawing/2014/main" id="{3E0063E3-E0B0-C32C-A245-D503FFCE6DAA}"/>
              </a:ext>
            </a:extLst>
          </xdr:cNvPr>
          <xdr:cNvPicPr>
            <a:picLocks noChangeAspect="1"/>
          </xdr:cNvPicPr>
        </xdr:nvPicPr>
        <xdr:blipFill>
          <a:blip xmlns:r="http://schemas.openxmlformats.org/officeDocument/2006/relationships" r:embed="rId4"/>
          <a:stretch>
            <a:fillRect/>
          </a:stretch>
        </xdr:blipFill>
        <xdr:spPr>
          <a:xfrm>
            <a:off x="114300" y="95251"/>
            <a:ext cx="8277225" cy="1295400"/>
          </a:xfrm>
          <a:prstGeom prst="rect">
            <a:avLst/>
          </a:prstGeom>
        </xdr:spPr>
      </xdr:pic>
      <xdr:sp macro="" textlink="">
        <xdr:nvSpPr>
          <xdr:cNvPr id="23" name="TextBox 22">
            <a:hlinkClick xmlns:r="http://schemas.openxmlformats.org/officeDocument/2006/relationships" r:id="rId5"/>
            <a:extLst>
              <a:ext uri="{FF2B5EF4-FFF2-40B4-BE49-F238E27FC236}">
                <a16:creationId xmlns:a16="http://schemas.microsoft.com/office/drawing/2014/main" id="{C711A273-8652-BD9E-732B-89E1D64DC2BD}"/>
              </a:ext>
            </a:extLst>
          </xdr:cNvPr>
          <xdr:cNvSpPr txBox="1"/>
        </xdr:nvSpPr>
        <xdr:spPr>
          <a:xfrm>
            <a:off x="114300" y="857251"/>
            <a:ext cx="5657850" cy="200024"/>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E" sz="1400" b="0">
                <a:solidFill>
                  <a:schemeClr val="bg1"/>
                </a:solidFill>
                <a:effectLst/>
                <a:latin typeface="Source Sans Pro" panose="020B0503030403020204" pitchFamily="34" charset="0"/>
                <a:ea typeface="Source Sans Pro" panose="020B0503030403020204" pitchFamily="34" charset="0"/>
                <a:cs typeface="+mn-cs"/>
              </a:rPr>
              <a:t>D-Glucose (GOPOD Format) (K-GLUC) - Instructions</a:t>
            </a:r>
            <a:endParaRPr lang="en-IE" sz="1400" b="0">
              <a:solidFill>
                <a:schemeClr val="bg1"/>
              </a:solidFill>
              <a:effectLst/>
              <a:latin typeface="Source Sans Pro" panose="020B0503030403020204" pitchFamily="34" charset="0"/>
              <a:ea typeface="Source Sans Pro" panose="020B0503030403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276225</xdr:colOff>
      <xdr:row>3</xdr:row>
      <xdr:rowOff>0</xdr:rowOff>
    </xdr:from>
    <xdr:to>
      <xdr:col>16</xdr:col>
      <xdr:colOff>66675</xdr:colOff>
      <xdr:row>3</xdr:row>
      <xdr:rowOff>180975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996EB9C9-DF55-4209-95BC-A5409EB0DAC2}"/>
            </a:ext>
          </a:extLst>
        </xdr:cNvPr>
        <xdr:cNvSpPr txBox="1">
          <a:spLocks noChangeArrowheads="1"/>
        </xdr:cNvSpPr>
      </xdr:nvSpPr>
      <xdr:spPr bwMode="auto">
        <a:xfrm>
          <a:off x="6743700" y="1571625"/>
          <a:ext cx="952500" cy="180975"/>
        </a:xfrm>
        <a:prstGeom prst="rect">
          <a:avLst/>
        </a:prstGeom>
        <a:noFill/>
        <a:ln>
          <a:noFill/>
        </a:ln>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14</xdr:col>
      <xdr:colOff>276225</xdr:colOff>
      <xdr:row>4</xdr:row>
      <xdr:rowOff>9525</xdr:rowOff>
    </xdr:from>
    <xdr:to>
      <xdr:col>15</xdr:col>
      <xdr:colOff>247650</xdr:colOff>
      <xdr:row>5</xdr:row>
      <xdr:rowOff>9525</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A53A3FB1-4866-4118-966D-54F05388C3FC}"/>
            </a:ext>
          </a:extLst>
        </xdr:cNvPr>
        <xdr:cNvSpPr txBox="1">
          <a:spLocks noChangeArrowheads="1"/>
        </xdr:cNvSpPr>
      </xdr:nvSpPr>
      <xdr:spPr bwMode="auto">
        <a:xfrm>
          <a:off x="6743700" y="1771650"/>
          <a:ext cx="8572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7</xdr:col>
      <xdr:colOff>381000</xdr:colOff>
      <xdr:row>4</xdr:row>
      <xdr:rowOff>95250</xdr:rowOff>
    </xdr:from>
    <xdr:to>
      <xdr:col>11</xdr:col>
      <xdr:colOff>85725</xdr:colOff>
      <xdr:row>4</xdr:row>
      <xdr:rowOff>95250</xdr:rowOff>
    </xdr:to>
    <xdr:sp macro="" textlink="">
      <xdr:nvSpPr>
        <xdr:cNvPr id="2186" name="Line 29">
          <a:extLst>
            <a:ext uri="{FF2B5EF4-FFF2-40B4-BE49-F238E27FC236}">
              <a16:creationId xmlns:a16="http://schemas.microsoft.com/office/drawing/2014/main" id="{67386B80-167D-47A9-AFCC-5E7F00B9AF3C}"/>
            </a:ext>
          </a:extLst>
        </xdr:cNvPr>
        <xdr:cNvSpPr>
          <a:spLocks noChangeShapeType="1"/>
        </xdr:cNvSpPr>
      </xdr:nvSpPr>
      <xdr:spPr bwMode="auto">
        <a:xfrm>
          <a:off x="7943850" y="1838325"/>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7</xdr:col>
      <xdr:colOff>381000</xdr:colOff>
      <xdr:row>4</xdr:row>
      <xdr:rowOff>95250</xdr:rowOff>
    </xdr:from>
    <xdr:to>
      <xdr:col>11</xdr:col>
      <xdr:colOff>66675</xdr:colOff>
      <xdr:row>4</xdr:row>
      <xdr:rowOff>95250</xdr:rowOff>
    </xdr:to>
    <xdr:sp macro="" textlink="">
      <xdr:nvSpPr>
        <xdr:cNvPr id="2187" name="Line 30">
          <a:extLst>
            <a:ext uri="{FF2B5EF4-FFF2-40B4-BE49-F238E27FC236}">
              <a16:creationId xmlns:a16="http://schemas.microsoft.com/office/drawing/2014/main" id="{741BC6C7-0DE2-438F-8624-A219A82DABCC}"/>
            </a:ext>
          </a:extLst>
        </xdr:cNvPr>
        <xdr:cNvSpPr>
          <a:spLocks noChangeShapeType="1"/>
        </xdr:cNvSpPr>
      </xdr:nvSpPr>
      <xdr:spPr bwMode="auto">
        <a:xfrm flipH="1">
          <a:off x="7943850" y="1838325"/>
          <a:ext cx="7810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7</xdr:col>
      <xdr:colOff>381000</xdr:colOff>
      <xdr:row>4</xdr:row>
      <xdr:rowOff>114300</xdr:rowOff>
    </xdr:from>
    <xdr:to>
      <xdr:col>11</xdr:col>
      <xdr:colOff>180975</xdr:colOff>
      <xdr:row>4</xdr:row>
      <xdr:rowOff>114300</xdr:rowOff>
    </xdr:to>
    <xdr:sp macro="" textlink="">
      <xdr:nvSpPr>
        <xdr:cNvPr id="2188" name="Line 31">
          <a:extLst>
            <a:ext uri="{FF2B5EF4-FFF2-40B4-BE49-F238E27FC236}">
              <a16:creationId xmlns:a16="http://schemas.microsoft.com/office/drawing/2014/main" id="{5A9BA2BC-802A-4C36-A1A1-48BBDF1E66B8}"/>
            </a:ext>
          </a:extLst>
        </xdr:cNvPr>
        <xdr:cNvSpPr>
          <a:spLocks noChangeShapeType="1"/>
        </xdr:cNvSpPr>
      </xdr:nvSpPr>
      <xdr:spPr bwMode="auto">
        <a:xfrm flipH="1">
          <a:off x="7943850" y="185737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3</xdr:col>
      <xdr:colOff>228600</xdr:colOff>
      <xdr:row>1</xdr:row>
      <xdr:rowOff>542925</xdr:rowOff>
    </xdr:from>
    <xdr:to>
      <xdr:col>8</xdr:col>
      <xdr:colOff>638175</xdr:colOff>
      <xdr:row>1</xdr:row>
      <xdr:rowOff>800100</xdr:rowOff>
    </xdr:to>
    <xdr:sp macro="" textlink="">
      <xdr:nvSpPr>
        <xdr:cNvPr id="4" name="TextBox 3">
          <a:extLst>
            <a:ext uri="{FF2B5EF4-FFF2-40B4-BE49-F238E27FC236}">
              <a16:creationId xmlns:a16="http://schemas.microsoft.com/office/drawing/2014/main" id="{AA29680A-F4BE-405F-9C85-11796CC3809C}"/>
            </a:ext>
          </a:extLst>
        </xdr:cNvPr>
        <xdr:cNvSpPr txBox="1"/>
      </xdr:nvSpPr>
      <xdr:spPr>
        <a:xfrm>
          <a:off x="695325" y="638175"/>
          <a:ext cx="3533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1200" b="0">
              <a:solidFill>
                <a:schemeClr val="bg1"/>
              </a:solidFill>
              <a:latin typeface="Source Sans Pro" panose="020B0503030403020204" pitchFamily="34" charset="0"/>
              <a:ea typeface="Source Sans Pro" panose="020B0503030403020204" pitchFamily="34" charset="0"/>
            </a:rPr>
            <a:t>Glucose (GOPOD Method) (K-GLUC) - Determination</a:t>
          </a:r>
        </a:p>
      </xdr:txBody>
    </xdr:sp>
    <xdr:clientData/>
  </xdr:twoCellAnchor>
  <xdr:twoCellAnchor>
    <xdr:from>
      <xdr:col>1</xdr:col>
      <xdr:colOff>0</xdr:colOff>
      <xdr:row>1</xdr:row>
      <xdr:rowOff>0</xdr:rowOff>
    </xdr:from>
    <xdr:to>
      <xdr:col>16</xdr:col>
      <xdr:colOff>9525</xdr:colOff>
      <xdr:row>1</xdr:row>
      <xdr:rowOff>1104899</xdr:rowOff>
    </xdr:to>
    <xdr:grpSp>
      <xdr:nvGrpSpPr>
        <xdr:cNvPr id="10" name="Group 9">
          <a:extLst>
            <a:ext uri="{FF2B5EF4-FFF2-40B4-BE49-F238E27FC236}">
              <a16:creationId xmlns:a16="http://schemas.microsoft.com/office/drawing/2014/main" id="{44E58D95-E66A-453F-986C-E0212472E6AC}"/>
            </a:ext>
          </a:extLst>
        </xdr:cNvPr>
        <xdr:cNvGrpSpPr/>
      </xdr:nvGrpSpPr>
      <xdr:grpSpPr>
        <a:xfrm>
          <a:off x="114300" y="95250"/>
          <a:ext cx="7524750" cy="1104899"/>
          <a:chOff x="114300" y="95250"/>
          <a:chExt cx="8277225" cy="1295400"/>
        </a:xfrm>
      </xdr:grpSpPr>
      <xdr:pic>
        <xdr:nvPicPr>
          <xdr:cNvPr id="11" name="Picture 10">
            <a:extLst>
              <a:ext uri="{FF2B5EF4-FFF2-40B4-BE49-F238E27FC236}">
                <a16:creationId xmlns:a16="http://schemas.microsoft.com/office/drawing/2014/main" id="{B464394C-43E7-AA5E-88A5-8D7CA31D7D15}"/>
              </a:ext>
            </a:extLst>
          </xdr:cNvPr>
          <xdr:cNvPicPr>
            <a:picLocks noChangeAspect="1"/>
          </xdr:cNvPicPr>
        </xdr:nvPicPr>
        <xdr:blipFill>
          <a:blip xmlns:r="http://schemas.openxmlformats.org/officeDocument/2006/relationships" r:embed="rId3"/>
          <a:stretch>
            <a:fillRect/>
          </a:stretch>
        </xdr:blipFill>
        <xdr:spPr>
          <a:xfrm>
            <a:off x="114300" y="95250"/>
            <a:ext cx="8277225" cy="1295400"/>
          </a:xfrm>
          <a:prstGeom prst="rect">
            <a:avLst/>
          </a:prstGeom>
        </xdr:spPr>
      </xdr:pic>
      <xdr:sp macro="" textlink="">
        <xdr:nvSpPr>
          <xdr:cNvPr id="12" name="TextBox 11">
            <a:hlinkClick xmlns:r="http://schemas.openxmlformats.org/officeDocument/2006/relationships" r:id="rId4"/>
            <a:extLst>
              <a:ext uri="{FF2B5EF4-FFF2-40B4-BE49-F238E27FC236}">
                <a16:creationId xmlns:a16="http://schemas.microsoft.com/office/drawing/2014/main" id="{7A557689-A4FB-8959-7F9A-133010902D02}"/>
              </a:ext>
            </a:extLst>
          </xdr:cNvPr>
          <xdr:cNvSpPr txBox="1"/>
        </xdr:nvSpPr>
        <xdr:spPr>
          <a:xfrm>
            <a:off x="114300" y="857251"/>
            <a:ext cx="5657850" cy="200024"/>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E" sz="1400" b="0">
                <a:solidFill>
                  <a:schemeClr val="bg1"/>
                </a:solidFill>
                <a:effectLst/>
                <a:latin typeface="Source Sans Pro" panose="020B0503030403020204" pitchFamily="34" charset="0"/>
                <a:ea typeface="Source Sans Pro" panose="020B0503030403020204" pitchFamily="34" charset="0"/>
                <a:cs typeface="+mn-cs"/>
              </a:rPr>
              <a:t>D-Glucose (GOPOD Format) (K-GLUC) - Determination</a:t>
            </a:r>
            <a:endParaRPr lang="en-IE" sz="1400" b="0">
              <a:solidFill>
                <a:schemeClr val="bg1"/>
              </a:solidFill>
              <a:effectLst/>
              <a:latin typeface="Source Sans Pro" panose="020B0503030403020204" pitchFamily="34" charset="0"/>
              <a:ea typeface="Source Sans Pro" panose="020B0503030403020204" pitchFamily="34" charset="0"/>
            </a:endParaRPr>
          </a:p>
        </xdr:txBody>
      </xdr:sp>
    </xdr:grpSp>
    <xdr:clientData/>
  </xdr:twoCellAnchor>
  <xdr:twoCellAnchor editAs="oneCell">
    <xdr:from>
      <xdr:col>1</xdr:col>
      <xdr:colOff>243417</xdr:colOff>
      <xdr:row>52</xdr:row>
      <xdr:rowOff>158750</xdr:rowOff>
    </xdr:from>
    <xdr:to>
      <xdr:col>4</xdr:col>
      <xdr:colOff>13229</xdr:colOff>
      <xdr:row>53</xdr:row>
      <xdr:rowOff>182562</xdr:rowOff>
    </xdr:to>
    <xdr:sp macro="" textlink="">
      <xdr:nvSpPr>
        <xdr:cNvPr id="2" name="Text Box 14">
          <a:hlinkClick xmlns:r="http://schemas.openxmlformats.org/officeDocument/2006/relationships" r:id="rId1"/>
          <a:extLst>
            <a:ext uri="{FF2B5EF4-FFF2-40B4-BE49-F238E27FC236}">
              <a16:creationId xmlns:a16="http://schemas.microsoft.com/office/drawing/2014/main" id="{16AFB50B-719C-4C19-BB26-9A71261F1AB9}"/>
            </a:ext>
          </a:extLst>
        </xdr:cNvPr>
        <xdr:cNvSpPr txBox="1">
          <a:spLocks noChangeArrowheads="1"/>
        </xdr:cNvSpPr>
      </xdr:nvSpPr>
      <xdr:spPr bwMode="auto">
        <a:xfrm>
          <a:off x="359834" y="11440583"/>
          <a:ext cx="1547812" cy="21431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megazyme.com/" TargetMode="External"/><Relationship Id="rId7" Type="http://schemas.openxmlformats.org/officeDocument/2006/relationships/vmlDrawing" Target="../drawings/vmlDrawing1.vml"/><Relationship Id="rId2" Type="http://schemas.openxmlformats.org/officeDocument/2006/relationships/hyperlink" Target="mailto:infomz@neogen.com" TargetMode="External"/><Relationship Id="rId1" Type="http://schemas.openxmlformats.org/officeDocument/2006/relationships/hyperlink" Target="https://support.megazyme.com/support/hom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egazyme.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FC39-CAD0-4D01-BC6A-BB8EF26A73D2}">
  <dimension ref="A1:S56"/>
  <sheetViews>
    <sheetView zoomScaleNormal="100" workbookViewId="0">
      <selection activeCell="F14" sqref="F14"/>
    </sheetView>
  </sheetViews>
  <sheetFormatPr defaultColWidth="12.28515625" defaultRowHeight="15"/>
  <cols>
    <col min="1" max="1" width="1.7109375" style="87" customWidth="1"/>
    <col min="2" max="2" width="1.42578125" style="87" customWidth="1"/>
    <col min="3" max="3" width="3.5703125" style="87" customWidth="1"/>
    <col min="4" max="4" width="14.7109375" style="87" customWidth="1"/>
    <col min="5" max="7" width="10.7109375" style="87" customWidth="1"/>
    <col min="8" max="8" width="10.7109375" style="87" hidden="1" customWidth="1"/>
    <col min="9" max="9" width="10.7109375" style="87" customWidth="1"/>
    <col min="10" max="10" width="10.7109375" style="87" hidden="1" customWidth="1"/>
    <col min="11" max="11" width="10.7109375" style="87" customWidth="1"/>
    <col min="12" max="12" width="1.7109375" style="87" customWidth="1"/>
    <col min="13" max="13" width="10.7109375" style="87" customWidth="1"/>
    <col min="14" max="14" width="10.7109375" style="87" hidden="1" customWidth="1"/>
    <col min="15" max="15" width="12.28515625" style="87"/>
    <col min="16" max="16" width="1.7109375" style="87" customWidth="1"/>
    <col min="17" max="17" width="8.5703125" style="87" customWidth="1"/>
    <col min="18" max="18" width="3.5703125" style="87" customWidth="1"/>
    <col min="19" max="19" width="3.28515625" style="87" customWidth="1"/>
    <col min="20" max="16384" width="12.28515625" style="87"/>
  </cols>
  <sheetData>
    <row r="1" spans="1:19" ht="7.9" customHeight="1">
      <c r="A1" s="86"/>
      <c r="B1" s="86"/>
      <c r="C1" s="86"/>
      <c r="D1" s="86"/>
      <c r="E1" s="86"/>
      <c r="F1" s="86"/>
    </row>
    <row r="2" spans="1:19" ht="124.5" customHeight="1">
      <c r="A2" s="86"/>
      <c r="B2" s="26"/>
      <c r="C2" s="26"/>
      <c r="D2" s="26"/>
      <c r="E2" s="26"/>
      <c r="F2" s="26"/>
      <c r="G2" s="26"/>
      <c r="H2" s="26"/>
      <c r="I2" s="26"/>
      <c r="J2" s="26"/>
      <c r="K2" s="26"/>
      <c r="L2" s="26"/>
      <c r="M2" s="26"/>
      <c r="N2" s="27"/>
      <c r="O2" s="27"/>
      <c r="P2" s="27"/>
      <c r="Q2" s="28"/>
      <c r="R2" s="28"/>
      <c r="S2" s="28"/>
    </row>
    <row r="3" spans="1:19" ht="15" customHeight="1">
      <c r="A3" s="86"/>
      <c r="B3" s="26"/>
      <c r="C3" s="26"/>
      <c r="D3" s="26"/>
      <c r="E3" s="26"/>
      <c r="F3" s="26"/>
      <c r="G3" s="26"/>
      <c r="H3" s="26"/>
      <c r="I3" s="26"/>
      <c r="J3" s="26"/>
      <c r="K3" s="26"/>
      <c r="L3" s="26"/>
      <c r="M3" s="26"/>
      <c r="N3" s="27"/>
      <c r="O3" s="27"/>
      <c r="P3" s="27"/>
      <c r="Q3" s="28"/>
      <c r="R3" s="28"/>
      <c r="S3" s="28"/>
    </row>
    <row r="4" spans="1:19">
      <c r="A4" s="86"/>
      <c r="B4" s="26"/>
      <c r="C4" s="26"/>
      <c r="D4" s="30" t="s">
        <v>9</v>
      </c>
      <c r="E4" s="127"/>
      <c r="F4" s="128"/>
      <c r="G4" s="129"/>
      <c r="H4" s="28"/>
      <c r="I4" s="31"/>
      <c r="J4" s="31"/>
      <c r="K4" s="26"/>
      <c r="L4" s="26"/>
      <c r="M4" s="26"/>
      <c r="N4" s="27"/>
      <c r="O4" s="27"/>
      <c r="P4" s="27"/>
      <c r="Q4" s="28"/>
      <c r="R4" s="28"/>
      <c r="S4" s="28"/>
    </row>
    <row r="5" spans="1:19" ht="15.4" customHeight="1">
      <c r="A5" s="86"/>
      <c r="B5" s="26"/>
      <c r="C5" s="26"/>
      <c r="D5" s="26"/>
      <c r="E5" s="26"/>
      <c r="F5" s="26"/>
      <c r="G5" s="26"/>
      <c r="H5" s="26"/>
      <c r="I5" s="26"/>
      <c r="J5" s="26"/>
      <c r="K5" s="26"/>
      <c r="L5" s="32"/>
      <c r="M5" s="26"/>
      <c r="N5" s="27"/>
      <c r="O5" s="27"/>
      <c r="P5" s="27"/>
      <c r="Q5" s="28"/>
      <c r="R5" s="28"/>
      <c r="S5" s="28"/>
    </row>
    <row r="6" spans="1:19">
      <c r="A6" s="86"/>
      <c r="B6" s="26"/>
      <c r="C6" s="27"/>
      <c r="D6" s="27"/>
      <c r="E6" s="33" t="s">
        <v>13</v>
      </c>
      <c r="F6" s="34"/>
      <c r="G6" s="28"/>
      <c r="H6" s="26"/>
      <c r="I6" s="28"/>
      <c r="J6" s="28"/>
      <c r="K6" s="27"/>
      <c r="L6" s="26"/>
      <c r="M6" s="26"/>
      <c r="N6" s="26"/>
      <c r="O6" s="27"/>
      <c r="P6" s="27"/>
      <c r="Q6" s="28"/>
      <c r="R6" s="28"/>
      <c r="S6" s="28"/>
    </row>
    <row r="7" spans="1:19">
      <c r="A7" s="86"/>
      <c r="B7" s="26"/>
      <c r="C7" s="27"/>
      <c r="D7" s="27"/>
      <c r="E7" s="121" t="s">
        <v>14</v>
      </c>
      <c r="F7" s="121" t="s">
        <v>15</v>
      </c>
      <c r="G7" s="121" t="s">
        <v>16</v>
      </c>
      <c r="H7" s="122"/>
      <c r="I7" s="121" t="s">
        <v>17</v>
      </c>
      <c r="J7" s="123"/>
      <c r="K7" s="124" t="s">
        <v>18</v>
      </c>
      <c r="L7" s="27"/>
      <c r="M7" s="27"/>
      <c r="N7" s="27"/>
      <c r="O7" s="28"/>
      <c r="P7" s="28"/>
      <c r="Q7" s="28"/>
      <c r="R7" s="28"/>
      <c r="S7" s="28"/>
    </row>
    <row r="8" spans="1:19">
      <c r="A8" s="86"/>
      <c r="B8" s="26"/>
      <c r="C8" s="27"/>
      <c r="D8" s="27"/>
      <c r="E8" s="80"/>
      <c r="F8" s="81"/>
      <c r="G8" s="81"/>
      <c r="H8" s="28"/>
      <c r="I8" s="81"/>
      <c r="J8" s="29"/>
      <c r="K8" s="35">
        <f>IF(COUNT(E8,F8,G8,I8)=0,0,AVERAGE(E8,F8,G8,I8))</f>
        <v>0</v>
      </c>
      <c r="L8" s="27"/>
      <c r="M8" s="27"/>
      <c r="N8" s="27"/>
      <c r="O8" s="28"/>
      <c r="P8" s="28"/>
      <c r="Q8" s="28"/>
      <c r="R8" s="28"/>
      <c r="S8" s="28"/>
    </row>
    <row r="9" spans="1:19">
      <c r="A9" s="86"/>
      <c r="B9" s="26"/>
      <c r="C9" s="26"/>
      <c r="D9" s="26"/>
      <c r="E9" s="33"/>
      <c r="F9" s="96"/>
      <c r="G9" s="26"/>
      <c r="H9" s="28"/>
      <c r="I9" s="28"/>
      <c r="J9" s="28"/>
      <c r="K9" s="26"/>
      <c r="L9" s="26"/>
      <c r="M9" s="26"/>
      <c r="N9" s="26"/>
      <c r="O9" s="27"/>
      <c r="P9" s="27"/>
      <c r="Q9" s="28"/>
      <c r="R9" s="28"/>
      <c r="S9" s="28"/>
    </row>
    <row r="10" spans="1:19">
      <c r="A10" s="86"/>
      <c r="B10" s="26"/>
      <c r="C10" s="26"/>
      <c r="D10" s="26"/>
      <c r="E10" s="26"/>
      <c r="F10" s="26"/>
      <c r="G10" s="26"/>
      <c r="H10" s="26"/>
      <c r="I10" s="26"/>
      <c r="J10" s="26"/>
      <c r="K10" s="26"/>
      <c r="L10" s="26"/>
      <c r="M10" s="26"/>
      <c r="N10" s="27"/>
      <c r="O10" s="27"/>
      <c r="P10" s="27"/>
      <c r="Q10" s="28"/>
      <c r="R10" s="28"/>
      <c r="S10" s="28"/>
    </row>
    <row r="11" spans="1:19">
      <c r="A11" s="86"/>
      <c r="B11" s="26"/>
      <c r="C11" s="26"/>
      <c r="D11" s="26"/>
      <c r="E11" s="26"/>
      <c r="F11" s="26"/>
      <c r="G11" s="33"/>
      <c r="H11" s="28"/>
      <c r="I11" s="33" t="s">
        <v>1</v>
      </c>
      <c r="J11" s="33"/>
      <c r="K11" s="28"/>
      <c r="L11" s="26"/>
      <c r="M11" s="26"/>
      <c r="N11" s="27"/>
      <c r="O11" s="27"/>
      <c r="P11" s="27"/>
      <c r="Q11" s="28"/>
      <c r="R11" s="28"/>
      <c r="S11" s="28"/>
    </row>
    <row r="12" spans="1:19" s="93" customFormat="1" ht="48.75">
      <c r="A12" s="88"/>
      <c r="B12" s="36"/>
      <c r="C12" s="37"/>
      <c r="D12" s="38" t="s">
        <v>0</v>
      </c>
      <c r="E12" s="39" t="s">
        <v>20</v>
      </c>
      <c r="F12" s="39" t="s">
        <v>19</v>
      </c>
      <c r="G12" s="39" t="s">
        <v>10</v>
      </c>
      <c r="H12" s="40" t="s">
        <v>11</v>
      </c>
      <c r="I12" s="41" t="s">
        <v>23</v>
      </c>
      <c r="J12" s="42" t="s">
        <v>24</v>
      </c>
      <c r="K12" s="9" t="s">
        <v>26</v>
      </c>
      <c r="L12" s="43"/>
      <c r="M12" s="9" t="s">
        <v>2</v>
      </c>
      <c r="N12" s="40" t="s">
        <v>12</v>
      </c>
      <c r="O12" s="9" t="s">
        <v>27</v>
      </c>
      <c r="P12" s="44"/>
      <c r="Q12" s="45"/>
      <c r="R12" s="45"/>
      <c r="S12" s="45"/>
    </row>
    <row r="13" spans="1:19">
      <c r="A13" s="86"/>
      <c r="B13" s="26"/>
      <c r="C13" s="46">
        <v>1</v>
      </c>
      <c r="D13" s="82"/>
      <c r="E13" s="83"/>
      <c r="F13" s="83"/>
      <c r="G13" s="82"/>
      <c r="H13" s="47"/>
      <c r="I13" s="48"/>
      <c r="J13" s="49"/>
      <c r="K13" s="50"/>
      <c r="L13" s="51"/>
      <c r="M13" s="83"/>
      <c r="N13" s="52"/>
      <c r="O13" s="50"/>
      <c r="P13" s="26"/>
      <c r="Q13" s="28"/>
      <c r="R13" s="28"/>
      <c r="S13" s="28"/>
    </row>
    <row r="14" spans="1:19">
      <c r="A14" s="86"/>
      <c r="B14" s="26"/>
      <c r="C14" s="46">
        <v>2</v>
      </c>
      <c r="D14" s="82"/>
      <c r="E14" s="83"/>
      <c r="F14" s="83"/>
      <c r="G14" s="82"/>
      <c r="H14" s="47"/>
      <c r="I14" s="48"/>
      <c r="J14" s="49"/>
      <c r="K14" s="50"/>
      <c r="L14" s="51"/>
      <c r="M14" s="83"/>
      <c r="N14" s="52"/>
      <c r="O14" s="50"/>
      <c r="P14" s="26"/>
      <c r="Q14" s="28"/>
      <c r="R14" s="28"/>
      <c r="S14" s="28"/>
    </row>
    <row r="15" spans="1:19">
      <c r="A15" s="86"/>
      <c r="B15" s="26"/>
      <c r="C15" s="53">
        <v>3</v>
      </c>
      <c r="D15" s="84"/>
      <c r="E15" s="85"/>
      <c r="F15" s="85"/>
      <c r="G15" s="84"/>
      <c r="H15" s="54"/>
      <c r="I15" s="55"/>
      <c r="J15" s="56"/>
      <c r="K15" s="57"/>
      <c r="L15" s="58"/>
      <c r="M15" s="85"/>
      <c r="N15" s="59"/>
      <c r="O15" s="57"/>
      <c r="P15" s="26"/>
      <c r="Q15" s="28"/>
      <c r="R15" s="28"/>
      <c r="S15" s="28"/>
    </row>
    <row r="16" spans="1:19">
      <c r="A16" s="86"/>
      <c r="B16" s="60"/>
      <c r="C16" s="61"/>
      <c r="D16" s="61"/>
      <c r="E16" s="61"/>
      <c r="F16" s="61"/>
      <c r="G16" s="61"/>
      <c r="H16" s="61"/>
      <c r="I16" s="61"/>
      <c r="J16" s="61"/>
      <c r="K16" s="61"/>
      <c r="L16" s="61"/>
      <c r="M16" s="61"/>
      <c r="N16" s="61"/>
      <c r="O16" s="61"/>
      <c r="P16" s="60"/>
      <c r="Q16" s="28"/>
      <c r="R16" s="28"/>
      <c r="S16" s="28"/>
    </row>
    <row r="17" spans="1:19">
      <c r="A17" s="86"/>
      <c r="B17" s="60"/>
      <c r="C17" s="61"/>
      <c r="D17" s="61"/>
      <c r="E17" s="61"/>
      <c r="F17" s="61"/>
      <c r="G17" s="61"/>
      <c r="H17" s="61"/>
      <c r="I17" s="61"/>
      <c r="J17" s="61"/>
      <c r="K17" s="61"/>
      <c r="L17" s="61"/>
      <c r="M17" s="61"/>
      <c r="N17" s="61"/>
      <c r="O17" s="61"/>
      <c r="P17" s="60"/>
      <c r="Q17" s="28"/>
      <c r="R17" s="28"/>
      <c r="S17" s="28"/>
    </row>
    <row r="18" spans="1:19">
      <c r="A18" s="86"/>
      <c r="B18" s="60"/>
      <c r="C18" s="61"/>
      <c r="D18" s="61"/>
      <c r="E18" s="61"/>
      <c r="F18" s="61"/>
      <c r="G18" s="61"/>
      <c r="H18" s="61"/>
      <c r="I18" s="61"/>
      <c r="J18" s="61"/>
      <c r="K18" s="61"/>
      <c r="L18" s="61"/>
      <c r="M18" s="61"/>
      <c r="N18" s="61"/>
      <c r="O18" s="61"/>
      <c r="P18" s="60"/>
      <c r="Q18" s="28"/>
      <c r="R18" s="28"/>
      <c r="S18" s="28"/>
    </row>
    <row r="19" spans="1:19">
      <c r="A19" s="86"/>
      <c r="B19" s="60"/>
      <c r="C19" s="61"/>
      <c r="D19" s="61"/>
      <c r="E19" s="61"/>
      <c r="F19" s="61"/>
      <c r="G19" s="61"/>
      <c r="H19" s="61"/>
      <c r="I19" s="61"/>
      <c r="J19" s="61"/>
      <c r="K19" s="61"/>
      <c r="L19" s="61"/>
      <c r="M19" s="61"/>
      <c r="N19" s="61"/>
      <c r="O19" s="61"/>
      <c r="P19" s="60"/>
      <c r="Q19" s="28"/>
      <c r="R19" s="28"/>
      <c r="S19" s="28"/>
    </row>
    <row r="20" spans="1:19">
      <c r="A20" s="86"/>
      <c r="B20" s="60"/>
      <c r="C20" s="61"/>
      <c r="D20" s="61"/>
      <c r="E20" s="61"/>
      <c r="F20" s="61"/>
      <c r="G20" s="61"/>
      <c r="H20" s="61"/>
      <c r="I20" s="61"/>
      <c r="J20" s="61"/>
      <c r="K20" s="61"/>
      <c r="L20" s="61"/>
      <c r="M20" s="61"/>
      <c r="N20" s="61"/>
      <c r="O20" s="61"/>
      <c r="P20" s="60"/>
      <c r="Q20" s="28"/>
      <c r="R20" s="28"/>
      <c r="S20" s="28"/>
    </row>
    <row r="21" spans="1:19">
      <c r="A21" s="86"/>
      <c r="B21" s="60"/>
      <c r="C21" s="61"/>
      <c r="D21" s="61"/>
      <c r="E21" s="61"/>
      <c r="F21" s="61"/>
      <c r="G21" s="61"/>
      <c r="H21" s="61"/>
      <c r="I21" s="61"/>
      <c r="J21" s="61"/>
      <c r="K21" s="61"/>
      <c r="L21" s="61"/>
      <c r="M21" s="61"/>
      <c r="N21" s="61"/>
      <c r="O21" s="61"/>
      <c r="P21" s="60"/>
      <c r="Q21" s="28"/>
      <c r="R21" s="28"/>
      <c r="S21" s="28"/>
    </row>
    <row r="22" spans="1:19">
      <c r="A22" s="86"/>
      <c r="B22" s="60"/>
      <c r="C22" s="61"/>
      <c r="D22" s="61"/>
      <c r="E22" s="61"/>
      <c r="F22" s="61"/>
      <c r="G22" s="61"/>
      <c r="H22" s="61"/>
      <c r="I22" s="61"/>
      <c r="J22" s="61"/>
      <c r="K22" s="61"/>
      <c r="L22" s="61"/>
      <c r="M22" s="61"/>
      <c r="N22" s="61"/>
      <c r="O22" s="61"/>
      <c r="P22" s="60"/>
      <c r="Q22" s="28"/>
      <c r="R22" s="28"/>
      <c r="S22" s="28"/>
    </row>
    <row r="23" spans="1:19">
      <c r="A23" s="86"/>
      <c r="B23" s="60"/>
      <c r="C23" s="61"/>
      <c r="D23" s="61"/>
      <c r="E23" s="61"/>
      <c r="F23" s="61"/>
      <c r="G23" s="61"/>
      <c r="H23" s="61"/>
      <c r="I23" s="61"/>
      <c r="J23" s="61"/>
      <c r="K23" s="61"/>
      <c r="L23" s="61"/>
      <c r="M23" s="61"/>
      <c r="N23" s="61"/>
      <c r="O23" s="61"/>
      <c r="P23" s="60"/>
      <c r="Q23" s="28"/>
      <c r="R23" s="28"/>
      <c r="S23" s="28"/>
    </row>
    <row r="24" spans="1:19">
      <c r="A24" s="86"/>
      <c r="B24" s="60"/>
      <c r="C24" s="61"/>
      <c r="D24" s="61"/>
      <c r="E24" s="61"/>
      <c r="F24" s="61"/>
      <c r="G24" s="61"/>
      <c r="H24" s="61"/>
      <c r="I24" s="61"/>
      <c r="J24" s="61"/>
      <c r="K24" s="61"/>
      <c r="L24" s="61"/>
      <c r="M24" s="61"/>
      <c r="N24" s="61"/>
      <c r="O24" s="61"/>
      <c r="P24" s="60"/>
      <c r="Q24" s="28"/>
      <c r="R24" s="28"/>
      <c r="S24" s="28"/>
    </row>
    <row r="25" spans="1:19">
      <c r="A25" s="86"/>
      <c r="B25" s="60"/>
      <c r="C25" s="61"/>
      <c r="D25" s="61"/>
      <c r="E25" s="61"/>
      <c r="F25" s="61"/>
      <c r="G25" s="61"/>
      <c r="H25" s="61"/>
      <c r="I25" s="61"/>
      <c r="J25" s="61"/>
      <c r="K25" s="61"/>
      <c r="L25" s="61"/>
      <c r="M25" s="61"/>
      <c r="N25" s="61"/>
      <c r="O25" s="61"/>
      <c r="P25" s="60"/>
      <c r="Q25" s="28"/>
      <c r="R25" s="28"/>
      <c r="S25" s="28"/>
    </row>
    <row r="26" spans="1:19">
      <c r="A26" s="86"/>
      <c r="B26" s="60"/>
      <c r="C26" s="61"/>
      <c r="D26" s="61"/>
      <c r="E26" s="61"/>
      <c r="F26" s="61"/>
      <c r="G26" s="61"/>
      <c r="H26" s="61"/>
      <c r="I26" s="61"/>
      <c r="J26" s="61"/>
      <c r="K26" s="61"/>
      <c r="L26" s="61"/>
      <c r="M26" s="61"/>
      <c r="N26" s="61"/>
      <c r="O26" s="61"/>
      <c r="P26" s="60"/>
      <c r="Q26" s="28"/>
      <c r="R26" s="28"/>
      <c r="S26" s="28"/>
    </row>
    <row r="27" spans="1:19" ht="19.5">
      <c r="A27" s="86"/>
      <c r="B27" s="60"/>
      <c r="C27" s="62"/>
      <c r="D27" s="63"/>
      <c r="E27" s="63"/>
      <c r="F27" s="63"/>
      <c r="G27" s="63"/>
      <c r="H27" s="63"/>
      <c r="I27" s="63"/>
      <c r="J27" s="63"/>
      <c r="K27" s="63"/>
      <c r="L27" s="63"/>
      <c r="M27" s="63"/>
      <c r="N27" s="63"/>
      <c r="O27" s="63"/>
      <c r="P27" s="63"/>
      <c r="Q27" s="64"/>
      <c r="R27" s="26"/>
      <c r="S27" s="26"/>
    </row>
    <row r="28" spans="1:19" ht="19.5">
      <c r="A28" s="86"/>
      <c r="B28" s="62" t="s">
        <v>4</v>
      </c>
      <c r="C28" s="63"/>
      <c r="D28" s="63"/>
      <c r="E28" s="63"/>
      <c r="F28" s="63"/>
      <c r="G28" s="63"/>
      <c r="H28" s="63"/>
      <c r="I28" s="63"/>
      <c r="J28" s="63"/>
      <c r="K28" s="63"/>
      <c r="L28" s="63"/>
      <c r="M28" s="63"/>
      <c r="N28" s="63"/>
      <c r="O28" s="63"/>
      <c r="P28" s="64"/>
      <c r="Q28" s="26"/>
      <c r="R28" s="26"/>
      <c r="S28" s="65"/>
    </row>
    <row r="29" spans="1:19" ht="15.75" customHeight="1">
      <c r="A29" s="86"/>
      <c r="B29" s="66" t="s">
        <v>5</v>
      </c>
      <c r="C29" s="67"/>
      <c r="D29" s="67"/>
      <c r="E29" s="67"/>
      <c r="F29" s="67"/>
      <c r="G29" s="67"/>
      <c r="H29" s="67"/>
      <c r="I29" s="68"/>
      <c r="J29" s="67"/>
      <c r="K29" s="67"/>
      <c r="L29" s="67"/>
      <c r="M29" s="67"/>
      <c r="N29" s="67"/>
      <c r="O29" s="67"/>
      <c r="P29" s="69"/>
      <c r="Q29" s="70"/>
      <c r="R29" s="65"/>
      <c r="S29" s="65"/>
    </row>
    <row r="30" spans="1:19" ht="35.25" customHeight="1">
      <c r="A30" s="86"/>
      <c r="B30" s="130" t="s">
        <v>28</v>
      </c>
      <c r="C30" s="130"/>
      <c r="D30" s="130"/>
      <c r="E30" s="130"/>
      <c r="F30" s="130"/>
      <c r="G30" s="130"/>
      <c r="H30" s="110"/>
      <c r="I30" s="131" t="s">
        <v>6</v>
      </c>
      <c r="J30" s="131"/>
      <c r="K30" s="131"/>
      <c r="L30" s="131"/>
      <c r="M30" s="131"/>
      <c r="N30" s="71"/>
      <c r="O30" s="71"/>
      <c r="P30" s="72"/>
      <c r="Q30" s="73"/>
      <c r="R30" s="65"/>
      <c r="S30" s="65"/>
    </row>
    <row r="31" spans="1:19" ht="17.25">
      <c r="A31" s="86"/>
      <c r="B31" s="74" t="s">
        <v>3</v>
      </c>
      <c r="C31" s="74"/>
      <c r="D31" s="74"/>
      <c r="E31" s="74"/>
      <c r="F31" s="74"/>
      <c r="G31" s="74"/>
      <c r="H31" s="74"/>
      <c r="I31" s="75"/>
      <c r="J31" s="74"/>
      <c r="K31" s="74"/>
      <c r="L31" s="74"/>
      <c r="M31" s="74"/>
      <c r="N31" s="74"/>
      <c r="O31" s="74"/>
      <c r="P31" s="75"/>
      <c r="Q31" s="73"/>
      <c r="R31" s="65"/>
      <c r="S31" s="65"/>
    </row>
    <row r="32" spans="1:19" ht="17.25">
      <c r="A32" s="86"/>
      <c r="B32" s="76" t="s">
        <v>7</v>
      </c>
      <c r="C32" s="74"/>
      <c r="D32" s="74"/>
      <c r="E32" s="74"/>
      <c r="F32" s="74"/>
      <c r="G32" s="74"/>
      <c r="H32" s="74"/>
      <c r="I32" s="102" t="s">
        <v>21</v>
      </c>
      <c r="J32" s="74"/>
      <c r="K32" s="74"/>
      <c r="L32" s="74"/>
      <c r="M32" s="74"/>
      <c r="N32" s="74"/>
      <c r="O32" s="74"/>
      <c r="P32" s="72"/>
      <c r="Q32" s="73"/>
      <c r="R32" s="65"/>
      <c r="S32" s="65"/>
    </row>
    <row r="33" spans="1:19" ht="17.25" customHeight="1">
      <c r="A33" s="86"/>
      <c r="B33" s="77" t="s">
        <v>8</v>
      </c>
      <c r="C33" s="74"/>
      <c r="D33" s="74"/>
      <c r="E33" s="74"/>
      <c r="F33" s="74"/>
      <c r="G33" s="74"/>
      <c r="H33" s="74"/>
      <c r="I33" s="103" t="s">
        <v>22</v>
      </c>
      <c r="J33" s="74"/>
      <c r="K33" s="74"/>
      <c r="L33" s="74"/>
      <c r="M33" s="74"/>
      <c r="N33" s="74"/>
      <c r="O33" s="74"/>
      <c r="P33" s="72"/>
      <c r="Q33" s="73"/>
      <c r="R33" s="65"/>
      <c r="S33" s="65"/>
    </row>
    <row r="34" spans="1:19" ht="17.25">
      <c r="A34" s="86"/>
      <c r="B34" s="77"/>
      <c r="C34" s="78"/>
      <c r="D34" s="78"/>
      <c r="E34" s="78"/>
      <c r="F34" s="78"/>
      <c r="G34" s="78"/>
      <c r="H34" s="78"/>
      <c r="I34" s="78"/>
      <c r="J34" s="78"/>
      <c r="K34" s="78"/>
      <c r="L34" s="78"/>
      <c r="M34" s="78"/>
      <c r="N34" s="78"/>
      <c r="O34" s="78"/>
      <c r="P34" s="72"/>
      <c r="Q34" s="73"/>
      <c r="R34" s="65"/>
      <c r="S34" s="65"/>
    </row>
    <row r="35" spans="1:19" ht="17.25">
      <c r="A35" s="86"/>
      <c r="B35" s="77"/>
      <c r="C35" s="78"/>
      <c r="D35" s="78"/>
      <c r="E35" s="78"/>
      <c r="F35" s="78"/>
      <c r="G35" s="78"/>
      <c r="H35" s="78"/>
      <c r="I35" s="34"/>
      <c r="J35" s="78"/>
      <c r="K35" s="78"/>
      <c r="L35" s="66"/>
      <c r="M35" s="27"/>
      <c r="N35" s="27"/>
      <c r="O35" s="27"/>
      <c r="P35" s="66" t="s">
        <v>30</v>
      </c>
      <c r="Q35" s="28"/>
      <c r="R35" s="73"/>
      <c r="S35" s="65"/>
    </row>
    <row r="36" spans="1:19" ht="17.25">
      <c r="A36" s="86"/>
      <c r="B36" s="77"/>
      <c r="C36" s="78"/>
      <c r="D36" s="78"/>
      <c r="E36" s="78"/>
      <c r="F36" s="78"/>
      <c r="G36" s="78"/>
      <c r="H36" s="78"/>
      <c r="I36" s="78"/>
      <c r="J36" s="78"/>
      <c r="K36" s="78"/>
      <c r="L36" s="78"/>
      <c r="M36" s="78"/>
      <c r="N36" s="78"/>
      <c r="O36" s="78"/>
      <c r="P36" s="79"/>
      <c r="Q36" s="73"/>
      <c r="R36" s="65"/>
      <c r="S36" s="65"/>
    </row>
    <row r="37" spans="1:19" s="114" customFormat="1" ht="51.95" customHeight="1">
      <c r="A37" s="111"/>
      <c r="B37" s="112"/>
      <c r="C37" s="125" t="s">
        <v>29</v>
      </c>
      <c r="D37" s="126"/>
      <c r="E37" s="126"/>
      <c r="F37" s="126"/>
      <c r="G37" s="126"/>
      <c r="H37" s="126"/>
      <c r="I37" s="126"/>
      <c r="J37" s="126"/>
      <c r="K37" s="126"/>
      <c r="L37" s="126"/>
      <c r="M37" s="126"/>
      <c r="N37" s="126"/>
      <c r="O37" s="126"/>
      <c r="P37" s="126"/>
      <c r="Q37" s="126"/>
      <c r="R37" s="126"/>
      <c r="S37" s="113"/>
    </row>
    <row r="38" spans="1:19">
      <c r="A38" s="86"/>
      <c r="B38" s="86"/>
      <c r="C38" s="94"/>
      <c r="D38" s="94"/>
      <c r="E38" s="94"/>
      <c r="F38" s="94"/>
      <c r="G38" s="94"/>
      <c r="H38" s="94"/>
      <c r="I38" s="94"/>
      <c r="J38" s="94"/>
      <c r="K38" s="94"/>
      <c r="L38" s="94"/>
      <c r="M38" s="94"/>
      <c r="N38" s="94"/>
      <c r="O38" s="94"/>
      <c r="P38" s="86"/>
    </row>
    <row r="39" spans="1:19">
      <c r="A39" s="86"/>
      <c r="B39" s="86"/>
      <c r="C39" s="94"/>
      <c r="D39" s="94"/>
      <c r="E39" s="94"/>
      <c r="F39" s="94"/>
      <c r="G39" s="94"/>
      <c r="H39" s="94"/>
      <c r="I39" s="94"/>
      <c r="J39" s="94"/>
      <c r="K39" s="94"/>
      <c r="L39" s="94"/>
      <c r="M39" s="94"/>
      <c r="N39" s="94"/>
      <c r="O39" s="94"/>
      <c r="P39" s="86"/>
    </row>
    <row r="40" spans="1:19">
      <c r="A40" s="86"/>
      <c r="B40" s="86"/>
      <c r="C40" s="94"/>
      <c r="D40" s="94"/>
      <c r="E40" s="94"/>
      <c r="F40" s="94"/>
      <c r="G40" s="94"/>
      <c r="H40" s="94"/>
      <c r="I40" s="94"/>
      <c r="J40" s="94"/>
      <c r="K40" s="94"/>
      <c r="L40" s="94"/>
      <c r="M40" s="94"/>
      <c r="N40" s="94"/>
      <c r="O40" s="94"/>
      <c r="P40" s="86"/>
    </row>
    <row r="41" spans="1:19">
      <c r="A41" s="86"/>
      <c r="B41" s="86"/>
      <c r="C41" s="94"/>
      <c r="D41" s="94"/>
      <c r="E41" s="94"/>
      <c r="F41" s="94"/>
      <c r="G41" s="115"/>
      <c r="H41" s="94"/>
      <c r="I41" s="94"/>
      <c r="J41" s="94"/>
      <c r="K41" s="94"/>
      <c r="L41" s="94"/>
      <c r="M41" s="94"/>
      <c r="N41" s="94"/>
      <c r="O41" s="94"/>
      <c r="P41" s="86"/>
    </row>
    <row r="42" spans="1:19">
      <c r="A42" s="86"/>
      <c r="B42" s="86"/>
      <c r="C42" s="94"/>
      <c r="D42" s="94"/>
      <c r="E42" s="94"/>
      <c r="F42" s="94"/>
      <c r="G42" s="94"/>
      <c r="H42" s="94"/>
      <c r="I42" s="94"/>
      <c r="J42" s="94"/>
      <c r="K42" s="94"/>
      <c r="L42" s="94"/>
      <c r="M42" s="94"/>
      <c r="N42" s="94"/>
      <c r="O42" s="94"/>
      <c r="P42" s="86"/>
    </row>
    <row r="43" spans="1:19">
      <c r="A43" s="86"/>
      <c r="B43" s="86"/>
      <c r="C43" s="94"/>
      <c r="D43" s="94"/>
      <c r="E43" s="94"/>
      <c r="F43" s="94"/>
      <c r="G43" s="94"/>
      <c r="H43" s="94"/>
      <c r="I43" s="94"/>
      <c r="J43" s="94"/>
      <c r="K43" s="94"/>
      <c r="L43" s="94"/>
      <c r="M43" s="94"/>
      <c r="N43" s="94"/>
      <c r="O43" s="94"/>
      <c r="P43" s="86"/>
    </row>
    <row r="44" spans="1:19">
      <c r="A44" s="86"/>
      <c r="B44" s="86"/>
      <c r="C44" s="94"/>
      <c r="D44" s="94"/>
      <c r="E44" s="94"/>
      <c r="F44" s="94"/>
      <c r="G44" s="94"/>
      <c r="H44" s="94"/>
      <c r="I44" s="94"/>
      <c r="J44" s="94"/>
      <c r="K44" s="94"/>
      <c r="L44" s="94"/>
      <c r="M44" s="94"/>
      <c r="N44" s="94"/>
      <c r="O44" s="94"/>
      <c r="P44" s="86"/>
    </row>
    <row r="45" spans="1:19">
      <c r="A45" s="86"/>
      <c r="B45" s="86"/>
      <c r="C45" s="94"/>
      <c r="D45" s="94"/>
      <c r="E45" s="94"/>
      <c r="F45" s="94"/>
      <c r="G45" s="94"/>
      <c r="H45" s="94"/>
      <c r="I45" s="94"/>
      <c r="J45" s="94"/>
      <c r="K45" s="94"/>
      <c r="L45" s="94"/>
      <c r="M45" s="94"/>
      <c r="N45" s="94"/>
      <c r="O45" s="94"/>
      <c r="P45" s="86"/>
    </row>
    <row r="46" spans="1:19">
      <c r="A46" s="86"/>
      <c r="B46" s="86"/>
      <c r="C46" s="94"/>
      <c r="D46" s="94"/>
      <c r="E46" s="94"/>
      <c r="F46" s="94"/>
      <c r="G46" s="94"/>
      <c r="H46" s="94"/>
      <c r="I46" s="94"/>
      <c r="J46" s="94"/>
      <c r="K46" s="94"/>
      <c r="L46" s="94"/>
      <c r="M46" s="94"/>
      <c r="N46" s="94"/>
      <c r="O46" s="94"/>
      <c r="P46" s="86"/>
    </row>
    <row r="47" spans="1:19">
      <c r="A47" s="86"/>
      <c r="B47" s="86"/>
      <c r="C47" s="94"/>
      <c r="D47" s="94"/>
      <c r="E47" s="94"/>
      <c r="F47" s="94"/>
      <c r="G47" s="94"/>
      <c r="H47" s="94"/>
      <c r="I47" s="94"/>
      <c r="J47" s="94"/>
      <c r="K47" s="94"/>
      <c r="L47" s="94"/>
      <c r="M47" s="94"/>
      <c r="N47" s="94"/>
      <c r="O47" s="94"/>
      <c r="P47" s="86"/>
    </row>
    <row r="48" spans="1:19">
      <c r="A48" s="86"/>
      <c r="B48" s="86"/>
      <c r="C48" s="94"/>
      <c r="D48" s="94"/>
      <c r="E48" s="94"/>
      <c r="F48" s="94"/>
      <c r="G48" s="94"/>
      <c r="H48" s="94"/>
      <c r="I48" s="94"/>
      <c r="J48" s="94"/>
      <c r="K48" s="94"/>
      <c r="L48" s="94"/>
      <c r="M48" s="94"/>
      <c r="N48" s="94"/>
      <c r="O48" s="94"/>
      <c r="P48" s="86"/>
    </row>
    <row r="49" spans="1:16">
      <c r="A49" s="86"/>
      <c r="B49" s="86"/>
      <c r="C49" s="94"/>
      <c r="D49" s="94"/>
      <c r="E49" s="94"/>
      <c r="F49" s="94"/>
      <c r="G49" s="94"/>
      <c r="H49" s="94"/>
      <c r="I49" s="94"/>
      <c r="J49" s="94"/>
      <c r="K49" s="94"/>
      <c r="L49" s="94"/>
      <c r="M49" s="94"/>
      <c r="N49" s="94"/>
      <c r="O49" s="94"/>
      <c r="P49" s="86"/>
    </row>
    <row r="50" spans="1:16">
      <c r="A50" s="86"/>
      <c r="B50" s="86"/>
      <c r="C50" s="94"/>
      <c r="D50" s="94"/>
      <c r="E50" s="94"/>
      <c r="F50" s="94"/>
      <c r="G50" s="94"/>
      <c r="H50" s="94"/>
      <c r="I50" s="94"/>
      <c r="J50" s="94"/>
      <c r="K50" s="94"/>
      <c r="L50" s="94"/>
      <c r="M50" s="94"/>
      <c r="N50" s="94"/>
      <c r="O50" s="94"/>
      <c r="P50" s="86"/>
    </row>
    <row r="51" spans="1:16">
      <c r="A51" s="86"/>
      <c r="B51" s="86"/>
      <c r="C51" s="94"/>
      <c r="D51" s="94"/>
      <c r="E51" s="94"/>
      <c r="F51" s="94"/>
      <c r="G51" s="94"/>
      <c r="H51" s="94"/>
      <c r="I51" s="94"/>
      <c r="J51" s="94"/>
      <c r="K51" s="94"/>
      <c r="L51" s="94"/>
      <c r="M51" s="94"/>
      <c r="N51" s="94"/>
      <c r="O51" s="94"/>
      <c r="P51" s="86"/>
    </row>
    <row r="52" spans="1:16">
      <c r="A52" s="86"/>
      <c r="B52" s="86"/>
      <c r="C52" s="94"/>
      <c r="D52" s="94"/>
      <c r="E52" s="94"/>
      <c r="F52" s="94"/>
      <c r="G52" s="94"/>
      <c r="H52" s="94"/>
      <c r="I52" s="94"/>
      <c r="J52" s="94"/>
      <c r="K52" s="94"/>
      <c r="L52" s="94"/>
      <c r="M52" s="94"/>
      <c r="N52" s="94"/>
      <c r="O52" s="94"/>
      <c r="P52" s="86"/>
    </row>
    <row r="53" spans="1:16">
      <c r="A53" s="86"/>
      <c r="B53" s="86"/>
      <c r="C53" s="86"/>
      <c r="D53" s="86"/>
      <c r="E53" s="95"/>
      <c r="F53" s="95"/>
      <c r="G53" s="95"/>
      <c r="H53" s="95"/>
      <c r="I53" s="95"/>
      <c r="J53" s="95"/>
      <c r="K53" s="86"/>
      <c r="L53" s="95"/>
      <c r="M53" s="86"/>
    </row>
    <row r="54" spans="1:16">
      <c r="A54" s="86"/>
      <c r="B54" s="86"/>
      <c r="C54" s="86"/>
      <c r="D54" s="86"/>
      <c r="E54" s="95"/>
      <c r="F54" s="95"/>
      <c r="G54" s="95"/>
      <c r="H54" s="95"/>
      <c r="I54" s="95"/>
      <c r="J54" s="95"/>
      <c r="K54" s="86"/>
      <c r="L54" s="95"/>
      <c r="M54" s="86"/>
    </row>
    <row r="55" spans="1:16" ht="9.4" customHeight="1">
      <c r="A55" s="86"/>
      <c r="B55" s="86"/>
      <c r="C55" s="86"/>
      <c r="D55" s="86"/>
      <c r="E55" s="86"/>
      <c r="F55" s="86"/>
      <c r="G55" s="86"/>
      <c r="H55" s="86"/>
      <c r="I55" s="86"/>
      <c r="J55" s="86"/>
      <c r="K55" s="86"/>
      <c r="L55" s="86"/>
      <c r="M55" s="86"/>
    </row>
    <row r="56" spans="1:16" ht="400.15" customHeight="1"/>
  </sheetData>
  <sheetProtection algorithmName="SHA-512" hashValue="6eCORjcLoQD++Y1X9++CmwazYdtR3PWbIdrKe35Ty6PUWFs6/oar35m2N/u5lmFgr+yAuNKLFMGI2EyKpXq/1A==" saltValue="Pd4rE3jj4WEAa7cLifALWQ==" spinCount="100000" sheet="1" selectLockedCells="1"/>
  <mergeCells count="4">
    <mergeCell ref="C37:R37"/>
    <mergeCell ref="E4:G4"/>
    <mergeCell ref="B30:G30"/>
    <mergeCell ref="I30:M30"/>
  </mergeCells>
  <dataValidations count="5">
    <dataValidation type="decimal" allowBlank="1" showErrorMessage="1" error="Enter numeric values only" sqref="E13:G15 M13:M15" xr:uid="{C07DF186-2E50-461F-ADEA-92199F69C61E}">
      <formula1>0</formula1>
      <formula2>10000</formula2>
    </dataValidation>
    <dataValidation type="decimal" allowBlank="1" showErrorMessage="1" error="Please enter numeric values only." sqref="E53:E54" xr:uid="{A4032F74-DF3B-4A8B-B0EA-C5E340296F2C}">
      <formula1>0</formula1>
      <formula2>100</formula2>
    </dataValidation>
    <dataValidation allowBlank="1" showInputMessage="1" sqref="A6:D9 K6:IP6 K9:IP9 E6:F8 E9:G9 G7:G8 I7:I8 K7:IN8 H6" xr:uid="{941405CA-4C35-4891-8D09-6D2B0ADD4A87}"/>
    <dataValidation type="decimal" errorStyle="warning" allowBlank="1" showErrorMessage="1" error="Please enter numeric values only." sqref="H53:J54 F53:F54" xr:uid="{08A5A9BF-1E97-4066-8D6D-55ADC295EB96}">
      <formula1>0</formula1>
      <formula2>100</formula2>
    </dataValidation>
    <dataValidation allowBlank="1" sqref="S27:S36 C27:Q27 G35:H36 B31 P31 Q36 B33:B36 I31 R27:R36 I36 I28 C28:H29 J28:P29 P35 B28 G34:K34 Q28:Q34 C31:F36 G31:H33 L31:O36 J31:K33 J35:K36" xr:uid="{DD16FDB3-70A8-4887-AC32-2754CF73A77C}"/>
  </dataValidations>
  <hyperlinks>
    <hyperlink ref="I32" r:id="rId1" xr:uid="{C0A4C0D5-A92D-465B-A7AF-B03457947E8F}"/>
    <hyperlink ref="I33" r:id="rId2" xr:uid="{A323C439-8EB7-41B8-A1CB-983407F9A9E6}"/>
    <hyperlink ref="I30" r:id="rId3" display="http://www.megazyme.com" xr:uid="{A327DDE7-34B7-4DBE-998F-803DE96A0626}"/>
    <hyperlink ref="I30:M30" r:id="rId4" display="www.megazyme.com" xr:uid="{62731B42-2C80-428A-BB6E-8EBF42904E54}"/>
  </hyperlinks>
  <pageMargins left="0.7" right="0.7" top="0.75" bottom="0.75" header="0.3" footer="0.3"/>
  <pageSetup paperSize="9" orientation="portrait" r:id="rId5"/>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tabSelected="1" zoomScaleNormal="100" workbookViewId="0">
      <selection activeCell="M21" sqref="M21"/>
    </sheetView>
  </sheetViews>
  <sheetFormatPr defaultColWidth="12.28515625" defaultRowHeight="15"/>
  <cols>
    <col min="1" max="1" width="1.7109375" style="90" customWidth="1"/>
    <col min="2" max="2" width="4.140625" style="90" customWidth="1"/>
    <col min="3" max="3" width="3.5703125" style="90" customWidth="1"/>
    <col min="4" max="4" width="18.85546875" style="90" customWidth="1"/>
    <col min="5" max="7" width="10.7109375" style="90" customWidth="1"/>
    <col min="8" max="8" width="10.7109375" style="97" hidden="1" customWidth="1"/>
    <col min="9" max="9" width="10.7109375" style="90" customWidth="1"/>
    <col min="10" max="10" width="7.85546875" style="87" hidden="1" customWidth="1"/>
    <col min="11" max="11" width="10.7109375" style="90" customWidth="1"/>
    <col min="12" max="12" width="1.7109375" style="90" customWidth="1"/>
    <col min="13" max="13" width="13.42578125" style="90" customWidth="1"/>
    <col min="14" max="14" width="21" style="87" hidden="1" customWidth="1"/>
    <col min="15" max="15" width="13.28515625" style="90" customWidth="1"/>
    <col min="16" max="16" width="4.140625" style="90" customWidth="1"/>
    <col min="17" max="16384" width="12.28515625" style="90"/>
  </cols>
  <sheetData>
    <row r="1" spans="1:16" ht="7.9" customHeight="1">
      <c r="A1" s="89"/>
      <c r="B1" s="89"/>
      <c r="C1" s="89"/>
      <c r="D1" s="89"/>
      <c r="E1" s="89"/>
      <c r="F1" s="89"/>
    </row>
    <row r="2" spans="1:16" ht="101.25" customHeight="1">
      <c r="A2" s="89"/>
      <c r="B2" s="2"/>
      <c r="C2" s="2"/>
      <c r="D2" s="2"/>
      <c r="E2" s="2"/>
      <c r="F2" s="2"/>
      <c r="G2" s="2"/>
      <c r="H2" s="31"/>
      <c r="I2" s="2"/>
      <c r="J2" s="26"/>
      <c r="K2" s="2"/>
      <c r="L2" s="2"/>
      <c r="M2" s="2"/>
      <c r="N2" s="27"/>
      <c r="O2" s="3"/>
      <c r="P2" s="3"/>
    </row>
    <row r="3" spans="1:16" ht="15" customHeight="1">
      <c r="A3" s="89"/>
      <c r="B3" s="2"/>
      <c r="C3" s="2"/>
      <c r="D3" s="2"/>
      <c r="E3" s="2"/>
      <c r="F3" s="2"/>
      <c r="G3" s="2"/>
      <c r="H3" s="31"/>
      <c r="I3" s="2"/>
      <c r="J3" s="26"/>
      <c r="K3" s="2"/>
      <c r="L3" s="2"/>
      <c r="M3" s="2"/>
      <c r="N3" s="27"/>
      <c r="O3" s="3"/>
      <c r="P3" s="3"/>
    </row>
    <row r="4" spans="1:16">
      <c r="A4" s="89"/>
      <c r="B4" s="2"/>
      <c r="C4" s="2"/>
      <c r="D4" s="22" t="s">
        <v>9</v>
      </c>
      <c r="E4" s="132"/>
      <c r="F4" s="133"/>
      <c r="G4" s="134"/>
      <c r="H4" s="98"/>
      <c r="I4" s="11"/>
      <c r="J4" s="31"/>
      <c r="K4" s="2"/>
      <c r="L4" s="2"/>
      <c r="M4" s="2"/>
      <c r="N4" s="27"/>
      <c r="O4" s="3"/>
      <c r="P4" s="3"/>
    </row>
    <row r="5" spans="1:16" ht="15.4" customHeight="1">
      <c r="A5" s="89"/>
      <c r="B5" s="2"/>
      <c r="C5" s="2"/>
      <c r="D5" s="2"/>
      <c r="E5" s="2"/>
      <c r="F5" s="2"/>
      <c r="G5" s="2"/>
      <c r="H5" s="31"/>
      <c r="I5" s="2"/>
      <c r="J5" s="26"/>
      <c r="K5" s="2"/>
      <c r="L5" s="4"/>
      <c r="M5" s="2"/>
      <c r="N5" s="27"/>
      <c r="O5" s="3"/>
      <c r="P5" s="3"/>
    </row>
    <row r="6" spans="1:16">
      <c r="A6" s="89"/>
      <c r="B6" s="2"/>
      <c r="C6" s="3"/>
      <c r="D6" s="3"/>
      <c r="E6" s="5" t="s">
        <v>13</v>
      </c>
      <c r="F6" s="1"/>
      <c r="G6" s="20"/>
      <c r="H6" s="31"/>
      <c r="I6" s="20"/>
      <c r="J6" s="28"/>
      <c r="K6" s="3"/>
      <c r="L6" s="2"/>
      <c r="M6" s="2"/>
      <c r="N6" s="26"/>
      <c r="O6" s="3"/>
      <c r="P6" s="3"/>
    </row>
    <row r="7" spans="1:16">
      <c r="A7" s="89"/>
      <c r="B7" s="2"/>
      <c r="C7" s="3"/>
      <c r="D7" s="3"/>
      <c r="E7" s="116" t="s">
        <v>14</v>
      </c>
      <c r="F7" s="116" t="s">
        <v>15</v>
      </c>
      <c r="G7" s="116" t="s">
        <v>16</v>
      </c>
      <c r="H7" s="117"/>
      <c r="I7" s="116" t="s">
        <v>17</v>
      </c>
      <c r="J7" s="118"/>
      <c r="K7" s="119" t="s">
        <v>18</v>
      </c>
      <c r="L7" s="3"/>
      <c r="M7" s="3"/>
      <c r="N7" s="27"/>
      <c r="O7" s="20"/>
      <c r="P7" s="20"/>
    </row>
    <row r="8" spans="1:16">
      <c r="A8" s="89"/>
      <c r="B8" s="2"/>
      <c r="C8" s="3"/>
      <c r="D8" s="3"/>
      <c r="E8" s="23"/>
      <c r="F8" s="8"/>
      <c r="G8" s="8"/>
      <c r="H8" s="99"/>
      <c r="I8" s="8"/>
      <c r="J8" s="28"/>
      <c r="K8" s="21" t="str">
        <f>IF(COUNT(E8,F8,G8,I8)=0,"",AVERAGE(E8,F8,G8,I8))</f>
        <v/>
      </c>
      <c r="L8" s="3"/>
      <c r="M8" s="3"/>
      <c r="N8" s="27"/>
      <c r="O8" s="20"/>
      <c r="P8" s="20"/>
    </row>
    <row r="9" spans="1:16">
      <c r="A9" s="89"/>
      <c r="B9" s="2"/>
      <c r="C9" s="2"/>
      <c r="D9" s="2"/>
      <c r="E9" s="5"/>
      <c r="F9" s="10"/>
      <c r="G9" s="2"/>
      <c r="H9" s="98"/>
      <c r="I9" s="20"/>
      <c r="J9" s="28"/>
      <c r="K9" s="25"/>
      <c r="L9" s="2"/>
      <c r="M9" s="2"/>
      <c r="N9" s="26"/>
      <c r="O9" s="3"/>
      <c r="P9" s="3"/>
    </row>
    <row r="10" spans="1:16">
      <c r="A10" s="89"/>
      <c r="B10" s="2"/>
      <c r="C10" s="2"/>
      <c r="D10" s="2"/>
      <c r="E10" s="2"/>
      <c r="F10" s="2"/>
      <c r="G10" s="2"/>
      <c r="H10" s="31"/>
      <c r="I10" s="2"/>
      <c r="J10" s="26"/>
      <c r="K10" s="2"/>
      <c r="L10" s="2"/>
      <c r="M10" s="2"/>
      <c r="N10" s="27"/>
      <c r="O10" s="3"/>
      <c r="P10" s="3"/>
    </row>
    <row r="11" spans="1:16">
      <c r="A11" s="89"/>
      <c r="B11" s="2"/>
      <c r="C11" s="2"/>
      <c r="D11" s="2"/>
      <c r="E11" s="2"/>
      <c r="F11" s="2"/>
      <c r="G11" s="5"/>
      <c r="H11" s="98"/>
      <c r="I11" s="5" t="s">
        <v>1</v>
      </c>
      <c r="J11" s="33"/>
      <c r="K11" s="20"/>
      <c r="L11" s="2"/>
      <c r="M11" s="2"/>
      <c r="N11" s="27"/>
      <c r="O11" s="3"/>
      <c r="P11" s="3"/>
    </row>
    <row r="12" spans="1:16" s="92" customFormat="1" ht="44.25" customHeight="1">
      <c r="A12" s="91"/>
      <c r="B12" s="12"/>
      <c r="C12" s="13"/>
      <c r="D12" s="14" t="s">
        <v>0</v>
      </c>
      <c r="E12" s="9" t="s">
        <v>20</v>
      </c>
      <c r="F12" s="9" t="s">
        <v>19</v>
      </c>
      <c r="G12" s="9" t="s">
        <v>10</v>
      </c>
      <c r="H12" s="40" t="s">
        <v>25</v>
      </c>
      <c r="I12" s="120" t="s">
        <v>31</v>
      </c>
      <c r="J12" s="42" t="s">
        <v>24</v>
      </c>
      <c r="K12" s="9" t="s">
        <v>26</v>
      </c>
      <c r="L12" s="15"/>
      <c r="M12" s="9" t="s">
        <v>2</v>
      </c>
      <c r="N12" s="40" t="s">
        <v>12</v>
      </c>
      <c r="O12" s="9" t="s">
        <v>27</v>
      </c>
      <c r="P12" s="16"/>
    </row>
    <row r="13" spans="1:16">
      <c r="A13" s="89"/>
      <c r="B13" s="2"/>
      <c r="C13" s="19">
        <v>1</v>
      </c>
      <c r="D13" s="6"/>
      <c r="E13" s="7"/>
      <c r="F13" s="7"/>
      <c r="G13" s="6">
        <v>1</v>
      </c>
      <c r="H13" s="100" t="str">
        <f>IF(OR(COUNT(E13:F13)=0),"",(AVERAGE(E13:F13)))</f>
        <v/>
      </c>
      <c r="I13" s="24" t="str">
        <f>H13</f>
        <v/>
      </c>
      <c r="J13" s="49" t="str">
        <f t="shared" ref="J13:J52" si="0">IF(OR(ISBLANK(Dilution),Replicate_ave="",DAbs=""),"",(DAbs/Replicate_ave*100*Dilution/100))</f>
        <v/>
      </c>
      <c r="K13" s="17" t="str">
        <f>J13</f>
        <v/>
      </c>
      <c r="L13" s="18"/>
      <c r="M13" s="7"/>
      <c r="N13" s="52" t="str">
        <f t="shared" ref="N13:N52" si="1">IF(OR(ISBLANK(Sample_con_gL),Concentration_gL=""),"",(Concentration_gL*100/Sample_con_gL))</f>
        <v/>
      </c>
      <c r="O13" s="17" t="str">
        <f>N13</f>
        <v/>
      </c>
      <c r="P13" s="2"/>
    </row>
    <row r="14" spans="1:16">
      <c r="A14" s="89"/>
      <c r="B14" s="2"/>
      <c r="C14" s="19">
        <v>2</v>
      </c>
      <c r="D14" s="6"/>
      <c r="E14" s="7"/>
      <c r="F14" s="7"/>
      <c r="G14" s="6">
        <v>1</v>
      </c>
      <c r="H14" s="100" t="str">
        <f t="shared" ref="H14:H52" si="2">IF(OR(COUNT(E14:F14)=0),"",(AVERAGE(E14:F14)))</f>
        <v/>
      </c>
      <c r="I14" s="24" t="str">
        <f t="shared" ref="I14:I52" si="3">H14</f>
        <v/>
      </c>
      <c r="J14" s="49" t="str">
        <f t="shared" si="0"/>
        <v/>
      </c>
      <c r="K14" s="17" t="str">
        <f>J14</f>
        <v/>
      </c>
      <c r="L14" s="18"/>
      <c r="M14" s="7"/>
      <c r="N14" s="52" t="str">
        <f t="shared" si="1"/>
        <v/>
      </c>
      <c r="O14" s="17" t="str">
        <f t="shared" ref="O14:O52" si="4">N14</f>
        <v/>
      </c>
      <c r="P14" s="2"/>
    </row>
    <row r="15" spans="1:16">
      <c r="A15" s="89"/>
      <c r="B15" s="2"/>
      <c r="C15" s="19">
        <v>3</v>
      </c>
      <c r="D15" s="6"/>
      <c r="E15" s="7"/>
      <c r="F15" s="7"/>
      <c r="G15" s="6">
        <v>1</v>
      </c>
      <c r="H15" s="100" t="str">
        <f t="shared" si="2"/>
        <v/>
      </c>
      <c r="I15" s="24" t="str">
        <f>H15</f>
        <v/>
      </c>
      <c r="J15" s="49" t="str">
        <f t="shared" si="0"/>
        <v/>
      </c>
      <c r="K15" s="17" t="str">
        <f t="shared" ref="K15:K52" si="5">J15</f>
        <v/>
      </c>
      <c r="L15" s="18"/>
      <c r="M15" s="7"/>
      <c r="N15" s="52" t="str">
        <f t="shared" si="1"/>
        <v/>
      </c>
      <c r="O15" s="17" t="str">
        <f t="shared" si="4"/>
        <v/>
      </c>
      <c r="P15" s="2"/>
    </row>
    <row r="16" spans="1:16">
      <c r="A16" s="89"/>
      <c r="B16" s="2"/>
      <c r="C16" s="19">
        <v>4</v>
      </c>
      <c r="D16" s="6"/>
      <c r="E16" s="7"/>
      <c r="F16" s="7"/>
      <c r="G16" s="6">
        <v>1</v>
      </c>
      <c r="H16" s="100" t="str">
        <f t="shared" si="2"/>
        <v/>
      </c>
      <c r="I16" s="24" t="str">
        <f t="shared" si="3"/>
        <v/>
      </c>
      <c r="J16" s="49" t="str">
        <f t="shared" si="0"/>
        <v/>
      </c>
      <c r="K16" s="17" t="str">
        <f t="shared" si="5"/>
        <v/>
      </c>
      <c r="L16" s="18"/>
      <c r="M16" s="7"/>
      <c r="N16" s="52" t="str">
        <f t="shared" si="1"/>
        <v/>
      </c>
      <c r="O16" s="17" t="str">
        <f t="shared" si="4"/>
        <v/>
      </c>
      <c r="P16" s="2"/>
    </row>
    <row r="17" spans="1:16">
      <c r="A17" s="89"/>
      <c r="B17" s="2"/>
      <c r="C17" s="19">
        <v>5</v>
      </c>
      <c r="D17" s="6"/>
      <c r="E17" s="7"/>
      <c r="F17" s="7"/>
      <c r="G17" s="6">
        <v>1</v>
      </c>
      <c r="H17" s="100" t="str">
        <f t="shared" si="2"/>
        <v/>
      </c>
      <c r="I17" s="24" t="str">
        <f t="shared" si="3"/>
        <v/>
      </c>
      <c r="J17" s="49" t="str">
        <f t="shared" si="0"/>
        <v/>
      </c>
      <c r="K17" s="17" t="str">
        <f t="shared" si="5"/>
        <v/>
      </c>
      <c r="L17" s="18"/>
      <c r="M17" s="7"/>
      <c r="N17" s="52" t="str">
        <f t="shared" si="1"/>
        <v/>
      </c>
      <c r="O17" s="17" t="str">
        <f t="shared" si="4"/>
        <v/>
      </c>
      <c r="P17" s="2"/>
    </row>
    <row r="18" spans="1:16">
      <c r="A18" s="89"/>
      <c r="B18" s="2"/>
      <c r="C18" s="19">
        <v>6</v>
      </c>
      <c r="D18" s="6"/>
      <c r="E18" s="7"/>
      <c r="F18" s="7"/>
      <c r="G18" s="6">
        <v>1</v>
      </c>
      <c r="H18" s="100" t="str">
        <f t="shared" si="2"/>
        <v/>
      </c>
      <c r="I18" s="24" t="str">
        <f t="shared" si="3"/>
        <v/>
      </c>
      <c r="J18" s="49" t="str">
        <f t="shared" si="0"/>
        <v/>
      </c>
      <c r="K18" s="17" t="str">
        <f t="shared" si="5"/>
        <v/>
      </c>
      <c r="L18" s="18"/>
      <c r="M18" s="7"/>
      <c r="N18" s="52" t="str">
        <f t="shared" si="1"/>
        <v/>
      </c>
      <c r="O18" s="17" t="str">
        <f t="shared" si="4"/>
        <v/>
      </c>
      <c r="P18" s="2"/>
    </row>
    <row r="19" spans="1:16">
      <c r="A19" s="89"/>
      <c r="B19" s="2"/>
      <c r="C19" s="19">
        <v>7</v>
      </c>
      <c r="D19" s="6"/>
      <c r="E19" s="7"/>
      <c r="F19" s="7"/>
      <c r="G19" s="6">
        <v>1</v>
      </c>
      <c r="H19" s="100" t="str">
        <f t="shared" si="2"/>
        <v/>
      </c>
      <c r="I19" s="24" t="str">
        <f t="shared" si="3"/>
        <v/>
      </c>
      <c r="J19" s="49" t="str">
        <f t="shared" si="0"/>
        <v/>
      </c>
      <c r="K19" s="17" t="str">
        <f t="shared" si="5"/>
        <v/>
      </c>
      <c r="L19" s="18"/>
      <c r="M19" s="7"/>
      <c r="N19" s="52" t="str">
        <f t="shared" si="1"/>
        <v/>
      </c>
      <c r="O19" s="17" t="str">
        <f t="shared" si="4"/>
        <v/>
      </c>
      <c r="P19" s="2"/>
    </row>
    <row r="20" spans="1:16">
      <c r="A20" s="89"/>
      <c r="B20" s="2"/>
      <c r="C20" s="19">
        <v>8</v>
      </c>
      <c r="D20" s="6"/>
      <c r="E20" s="7"/>
      <c r="F20" s="7"/>
      <c r="G20" s="6">
        <v>1</v>
      </c>
      <c r="H20" s="100" t="str">
        <f t="shared" si="2"/>
        <v/>
      </c>
      <c r="I20" s="24" t="str">
        <f t="shared" si="3"/>
        <v/>
      </c>
      <c r="J20" s="49" t="str">
        <f t="shared" si="0"/>
        <v/>
      </c>
      <c r="K20" s="17" t="str">
        <f t="shared" si="5"/>
        <v/>
      </c>
      <c r="L20" s="18"/>
      <c r="M20" s="7"/>
      <c r="N20" s="52" t="str">
        <f t="shared" si="1"/>
        <v/>
      </c>
      <c r="O20" s="17" t="str">
        <f t="shared" si="4"/>
        <v/>
      </c>
      <c r="P20" s="2"/>
    </row>
    <row r="21" spans="1:16">
      <c r="A21" s="89"/>
      <c r="B21" s="2"/>
      <c r="C21" s="19">
        <v>9</v>
      </c>
      <c r="D21" s="6"/>
      <c r="E21" s="7"/>
      <c r="F21" s="7"/>
      <c r="G21" s="6">
        <v>1</v>
      </c>
      <c r="H21" s="100" t="str">
        <f t="shared" si="2"/>
        <v/>
      </c>
      <c r="I21" s="24" t="str">
        <f t="shared" si="3"/>
        <v/>
      </c>
      <c r="J21" s="49" t="str">
        <f t="shared" si="0"/>
        <v/>
      </c>
      <c r="K21" s="17" t="str">
        <f t="shared" si="5"/>
        <v/>
      </c>
      <c r="L21" s="18"/>
      <c r="M21" s="7"/>
      <c r="N21" s="52" t="str">
        <f t="shared" si="1"/>
        <v/>
      </c>
      <c r="O21" s="17" t="str">
        <f t="shared" si="4"/>
        <v/>
      </c>
      <c r="P21" s="2"/>
    </row>
    <row r="22" spans="1:16">
      <c r="A22" s="89"/>
      <c r="B22" s="2"/>
      <c r="C22" s="19">
        <v>10</v>
      </c>
      <c r="D22" s="6"/>
      <c r="E22" s="7"/>
      <c r="F22" s="7"/>
      <c r="G22" s="6">
        <v>1</v>
      </c>
      <c r="H22" s="100" t="str">
        <f t="shared" si="2"/>
        <v/>
      </c>
      <c r="I22" s="24" t="str">
        <f t="shared" si="3"/>
        <v/>
      </c>
      <c r="J22" s="49" t="str">
        <f t="shared" si="0"/>
        <v/>
      </c>
      <c r="K22" s="17" t="str">
        <f t="shared" si="5"/>
        <v/>
      </c>
      <c r="L22" s="18"/>
      <c r="M22" s="7"/>
      <c r="N22" s="52" t="str">
        <f t="shared" si="1"/>
        <v/>
      </c>
      <c r="O22" s="17" t="str">
        <f t="shared" si="4"/>
        <v/>
      </c>
      <c r="P22" s="2"/>
    </row>
    <row r="23" spans="1:16">
      <c r="A23" s="89"/>
      <c r="B23" s="2"/>
      <c r="C23" s="19">
        <v>11</v>
      </c>
      <c r="D23" s="6"/>
      <c r="E23" s="7"/>
      <c r="F23" s="7"/>
      <c r="G23" s="6">
        <v>1</v>
      </c>
      <c r="H23" s="100" t="str">
        <f t="shared" si="2"/>
        <v/>
      </c>
      <c r="I23" s="24" t="str">
        <f t="shared" si="3"/>
        <v/>
      </c>
      <c r="J23" s="49" t="str">
        <f t="shared" si="0"/>
        <v/>
      </c>
      <c r="K23" s="17" t="str">
        <f t="shared" si="5"/>
        <v/>
      </c>
      <c r="L23" s="18"/>
      <c r="M23" s="7"/>
      <c r="N23" s="52" t="str">
        <f t="shared" si="1"/>
        <v/>
      </c>
      <c r="O23" s="17" t="str">
        <f t="shared" si="4"/>
        <v/>
      </c>
      <c r="P23" s="2"/>
    </row>
    <row r="24" spans="1:16">
      <c r="A24" s="89"/>
      <c r="B24" s="2"/>
      <c r="C24" s="19">
        <v>12</v>
      </c>
      <c r="D24" s="6"/>
      <c r="E24" s="7"/>
      <c r="F24" s="7"/>
      <c r="G24" s="6">
        <v>1</v>
      </c>
      <c r="H24" s="100" t="str">
        <f t="shared" si="2"/>
        <v/>
      </c>
      <c r="I24" s="24" t="str">
        <f t="shared" si="3"/>
        <v/>
      </c>
      <c r="J24" s="49" t="str">
        <f t="shared" si="0"/>
        <v/>
      </c>
      <c r="K24" s="17" t="str">
        <f t="shared" si="5"/>
        <v/>
      </c>
      <c r="L24" s="18"/>
      <c r="M24" s="7"/>
      <c r="N24" s="52" t="str">
        <f t="shared" si="1"/>
        <v/>
      </c>
      <c r="O24" s="17" t="str">
        <f t="shared" si="4"/>
        <v/>
      </c>
      <c r="P24" s="2"/>
    </row>
    <row r="25" spans="1:16">
      <c r="A25" s="89"/>
      <c r="B25" s="2"/>
      <c r="C25" s="19">
        <v>13</v>
      </c>
      <c r="D25" s="6"/>
      <c r="E25" s="7"/>
      <c r="F25" s="7"/>
      <c r="G25" s="6">
        <v>1</v>
      </c>
      <c r="H25" s="100" t="str">
        <f t="shared" si="2"/>
        <v/>
      </c>
      <c r="I25" s="24" t="str">
        <f t="shared" si="3"/>
        <v/>
      </c>
      <c r="J25" s="49" t="str">
        <f t="shared" si="0"/>
        <v/>
      </c>
      <c r="K25" s="17" t="str">
        <f t="shared" si="5"/>
        <v/>
      </c>
      <c r="L25" s="18"/>
      <c r="M25" s="7"/>
      <c r="N25" s="52" t="str">
        <f t="shared" si="1"/>
        <v/>
      </c>
      <c r="O25" s="17" t="str">
        <f t="shared" si="4"/>
        <v/>
      </c>
      <c r="P25" s="2"/>
    </row>
    <row r="26" spans="1:16">
      <c r="A26" s="89"/>
      <c r="B26" s="2"/>
      <c r="C26" s="19">
        <v>14</v>
      </c>
      <c r="D26" s="6"/>
      <c r="E26" s="7"/>
      <c r="F26" s="7"/>
      <c r="G26" s="6">
        <v>1</v>
      </c>
      <c r="H26" s="100" t="str">
        <f t="shared" si="2"/>
        <v/>
      </c>
      <c r="I26" s="24" t="str">
        <f t="shared" si="3"/>
        <v/>
      </c>
      <c r="J26" s="49" t="str">
        <f t="shared" si="0"/>
        <v/>
      </c>
      <c r="K26" s="17" t="str">
        <f t="shared" si="5"/>
        <v/>
      </c>
      <c r="L26" s="18"/>
      <c r="M26" s="7"/>
      <c r="N26" s="52" t="str">
        <f t="shared" si="1"/>
        <v/>
      </c>
      <c r="O26" s="17" t="str">
        <f t="shared" si="4"/>
        <v/>
      </c>
      <c r="P26" s="2"/>
    </row>
    <row r="27" spans="1:16">
      <c r="A27" s="89"/>
      <c r="B27" s="2"/>
      <c r="C27" s="19">
        <v>15</v>
      </c>
      <c r="D27" s="6"/>
      <c r="E27" s="7"/>
      <c r="F27" s="7"/>
      <c r="G27" s="6">
        <v>1</v>
      </c>
      <c r="H27" s="100" t="str">
        <f t="shared" si="2"/>
        <v/>
      </c>
      <c r="I27" s="24" t="str">
        <f t="shared" si="3"/>
        <v/>
      </c>
      <c r="J27" s="49" t="str">
        <f t="shared" si="0"/>
        <v/>
      </c>
      <c r="K27" s="17" t="str">
        <f t="shared" si="5"/>
        <v/>
      </c>
      <c r="L27" s="18"/>
      <c r="M27" s="7"/>
      <c r="N27" s="52" t="str">
        <f t="shared" si="1"/>
        <v/>
      </c>
      <c r="O27" s="17" t="str">
        <f t="shared" si="4"/>
        <v/>
      </c>
      <c r="P27" s="2"/>
    </row>
    <row r="28" spans="1:16">
      <c r="A28" s="89"/>
      <c r="B28" s="2"/>
      <c r="C28" s="19">
        <v>16</v>
      </c>
      <c r="D28" s="6"/>
      <c r="E28" s="7"/>
      <c r="F28" s="7"/>
      <c r="G28" s="6">
        <v>1</v>
      </c>
      <c r="H28" s="100" t="str">
        <f t="shared" si="2"/>
        <v/>
      </c>
      <c r="I28" s="24" t="str">
        <f t="shared" si="3"/>
        <v/>
      </c>
      <c r="J28" s="49" t="str">
        <f t="shared" si="0"/>
        <v/>
      </c>
      <c r="K28" s="17" t="str">
        <f t="shared" si="5"/>
        <v/>
      </c>
      <c r="L28" s="18"/>
      <c r="M28" s="7"/>
      <c r="N28" s="52" t="str">
        <f t="shared" si="1"/>
        <v/>
      </c>
      <c r="O28" s="17" t="str">
        <f t="shared" si="4"/>
        <v/>
      </c>
      <c r="P28" s="2"/>
    </row>
    <row r="29" spans="1:16">
      <c r="A29" s="89"/>
      <c r="B29" s="2"/>
      <c r="C29" s="19">
        <v>17</v>
      </c>
      <c r="D29" s="6"/>
      <c r="E29" s="7"/>
      <c r="F29" s="7"/>
      <c r="G29" s="6">
        <v>1</v>
      </c>
      <c r="H29" s="100" t="str">
        <f t="shared" si="2"/>
        <v/>
      </c>
      <c r="I29" s="24" t="str">
        <f t="shared" si="3"/>
        <v/>
      </c>
      <c r="J29" s="49" t="str">
        <f t="shared" si="0"/>
        <v/>
      </c>
      <c r="K29" s="17" t="str">
        <f t="shared" si="5"/>
        <v/>
      </c>
      <c r="L29" s="18"/>
      <c r="M29" s="7"/>
      <c r="N29" s="52" t="str">
        <f t="shared" si="1"/>
        <v/>
      </c>
      <c r="O29" s="17" t="str">
        <f t="shared" si="4"/>
        <v/>
      </c>
      <c r="P29" s="2"/>
    </row>
    <row r="30" spans="1:16">
      <c r="A30" s="89"/>
      <c r="B30" s="2"/>
      <c r="C30" s="19">
        <v>18</v>
      </c>
      <c r="D30" s="6"/>
      <c r="E30" s="7"/>
      <c r="F30" s="7"/>
      <c r="G30" s="6">
        <v>1</v>
      </c>
      <c r="H30" s="100" t="str">
        <f t="shared" si="2"/>
        <v/>
      </c>
      <c r="I30" s="24" t="str">
        <f t="shared" si="3"/>
        <v/>
      </c>
      <c r="J30" s="49" t="str">
        <f t="shared" si="0"/>
        <v/>
      </c>
      <c r="K30" s="17" t="str">
        <f t="shared" si="5"/>
        <v/>
      </c>
      <c r="L30" s="18"/>
      <c r="M30" s="7"/>
      <c r="N30" s="52" t="str">
        <f t="shared" si="1"/>
        <v/>
      </c>
      <c r="O30" s="17" t="str">
        <f t="shared" si="4"/>
        <v/>
      </c>
      <c r="P30" s="2"/>
    </row>
    <row r="31" spans="1:16">
      <c r="A31" s="89"/>
      <c r="B31" s="2"/>
      <c r="C31" s="19">
        <v>19</v>
      </c>
      <c r="D31" s="6"/>
      <c r="E31" s="7"/>
      <c r="F31" s="7"/>
      <c r="G31" s="6">
        <v>1</v>
      </c>
      <c r="H31" s="100" t="str">
        <f t="shared" si="2"/>
        <v/>
      </c>
      <c r="I31" s="24" t="str">
        <f t="shared" si="3"/>
        <v/>
      </c>
      <c r="J31" s="49" t="str">
        <f t="shared" si="0"/>
        <v/>
      </c>
      <c r="K31" s="17" t="str">
        <f t="shared" si="5"/>
        <v/>
      </c>
      <c r="L31" s="18"/>
      <c r="M31" s="7"/>
      <c r="N31" s="52" t="str">
        <f t="shared" si="1"/>
        <v/>
      </c>
      <c r="O31" s="17" t="str">
        <f t="shared" si="4"/>
        <v/>
      </c>
      <c r="P31" s="2"/>
    </row>
    <row r="32" spans="1:16">
      <c r="A32" s="89"/>
      <c r="B32" s="2"/>
      <c r="C32" s="19">
        <v>20</v>
      </c>
      <c r="D32" s="6"/>
      <c r="E32" s="7"/>
      <c r="F32" s="7"/>
      <c r="G32" s="6">
        <v>1</v>
      </c>
      <c r="H32" s="100" t="str">
        <f t="shared" si="2"/>
        <v/>
      </c>
      <c r="I32" s="24" t="str">
        <f t="shared" si="3"/>
        <v/>
      </c>
      <c r="J32" s="49" t="str">
        <f t="shared" si="0"/>
        <v/>
      </c>
      <c r="K32" s="17" t="str">
        <f t="shared" si="5"/>
        <v/>
      </c>
      <c r="L32" s="18"/>
      <c r="M32" s="7"/>
      <c r="N32" s="52" t="str">
        <f t="shared" si="1"/>
        <v/>
      </c>
      <c r="O32" s="17" t="str">
        <f t="shared" si="4"/>
        <v/>
      </c>
      <c r="P32" s="2"/>
    </row>
    <row r="33" spans="1:16">
      <c r="A33" s="89"/>
      <c r="B33" s="2"/>
      <c r="C33" s="19">
        <v>21</v>
      </c>
      <c r="D33" s="6"/>
      <c r="E33" s="7"/>
      <c r="F33" s="7"/>
      <c r="G33" s="6">
        <v>1</v>
      </c>
      <c r="H33" s="100" t="str">
        <f t="shared" si="2"/>
        <v/>
      </c>
      <c r="I33" s="24" t="str">
        <f t="shared" si="3"/>
        <v/>
      </c>
      <c r="J33" s="49" t="str">
        <f t="shared" si="0"/>
        <v/>
      </c>
      <c r="K33" s="17" t="str">
        <f t="shared" si="5"/>
        <v/>
      </c>
      <c r="L33" s="18"/>
      <c r="M33" s="7"/>
      <c r="N33" s="52" t="str">
        <f t="shared" si="1"/>
        <v/>
      </c>
      <c r="O33" s="17" t="str">
        <f t="shared" si="4"/>
        <v/>
      </c>
      <c r="P33" s="2"/>
    </row>
    <row r="34" spans="1:16">
      <c r="A34" s="89"/>
      <c r="B34" s="2"/>
      <c r="C34" s="19">
        <v>22</v>
      </c>
      <c r="D34" s="6"/>
      <c r="E34" s="7"/>
      <c r="F34" s="7"/>
      <c r="G34" s="6">
        <v>1</v>
      </c>
      <c r="H34" s="100" t="str">
        <f t="shared" si="2"/>
        <v/>
      </c>
      <c r="I34" s="24" t="str">
        <f t="shared" si="3"/>
        <v/>
      </c>
      <c r="J34" s="49" t="str">
        <f t="shared" si="0"/>
        <v/>
      </c>
      <c r="K34" s="17" t="str">
        <f t="shared" si="5"/>
        <v/>
      </c>
      <c r="L34" s="18"/>
      <c r="M34" s="7"/>
      <c r="N34" s="52" t="str">
        <f t="shared" si="1"/>
        <v/>
      </c>
      <c r="O34" s="17" t="str">
        <f t="shared" si="4"/>
        <v/>
      </c>
      <c r="P34" s="2"/>
    </row>
    <row r="35" spans="1:16">
      <c r="A35" s="89"/>
      <c r="B35" s="2"/>
      <c r="C35" s="19">
        <v>23</v>
      </c>
      <c r="D35" s="6"/>
      <c r="E35" s="7"/>
      <c r="F35" s="7"/>
      <c r="G35" s="6">
        <v>1</v>
      </c>
      <c r="H35" s="100" t="str">
        <f t="shared" si="2"/>
        <v/>
      </c>
      <c r="I35" s="24" t="str">
        <f t="shared" si="3"/>
        <v/>
      </c>
      <c r="J35" s="49" t="str">
        <f t="shared" si="0"/>
        <v/>
      </c>
      <c r="K35" s="17" t="str">
        <f t="shared" si="5"/>
        <v/>
      </c>
      <c r="L35" s="18"/>
      <c r="M35" s="7"/>
      <c r="N35" s="52" t="str">
        <f t="shared" si="1"/>
        <v/>
      </c>
      <c r="O35" s="17" t="str">
        <f t="shared" si="4"/>
        <v/>
      </c>
      <c r="P35" s="2"/>
    </row>
    <row r="36" spans="1:16">
      <c r="A36" s="89"/>
      <c r="B36" s="2"/>
      <c r="C36" s="19">
        <v>24</v>
      </c>
      <c r="D36" s="6"/>
      <c r="E36" s="7"/>
      <c r="F36" s="7"/>
      <c r="G36" s="6">
        <v>1</v>
      </c>
      <c r="H36" s="100" t="str">
        <f t="shared" si="2"/>
        <v/>
      </c>
      <c r="I36" s="24" t="str">
        <f t="shared" si="3"/>
        <v/>
      </c>
      <c r="J36" s="49" t="str">
        <f t="shared" si="0"/>
        <v/>
      </c>
      <c r="K36" s="17" t="str">
        <f t="shared" si="5"/>
        <v/>
      </c>
      <c r="L36" s="18"/>
      <c r="M36" s="7"/>
      <c r="N36" s="52" t="str">
        <f t="shared" si="1"/>
        <v/>
      </c>
      <c r="O36" s="17" t="str">
        <f t="shared" si="4"/>
        <v/>
      </c>
      <c r="P36" s="2"/>
    </row>
    <row r="37" spans="1:16">
      <c r="A37" s="89"/>
      <c r="B37" s="2"/>
      <c r="C37" s="19">
        <v>25</v>
      </c>
      <c r="D37" s="6"/>
      <c r="E37" s="7"/>
      <c r="F37" s="7"/>
      <c r="G37" s="6">
        <v>1</v>
      </c>
      <c r="H37" s="100" t="str">
        <f t="shared" si="2"/>
        <v/>
      </c>
      <c r="I37" s="24" t="str">
        <f t="shared" si="3"/>
        <v/>
      </c>
      <c r="J37" s="49" t="str">
        <f t="shared" si="0"/>
        <v/>
      </c>
      <c r="K37" s="17" t="str">
        <f t="shared" si="5"/>
        <v/>
      </c>
      <c r="L37" s="18"/>
      <c r="M37" s="7"/>
      <c r="N37" s="52" t="str">
        <f t="shared" si="1"/>
        <v/>
      </c>
      <c r="O37" s="17" t="str">
        <f t="shared" si="4"/>
        <v/>
      </c>
      <c r="P37" s="2"/>
    </row>
    <row r="38" spans="1:16">
      <c r="A38" s="89"/>
      <c r="B38" s="2"/>
      <c r="C38" s="19">
        <v>26</v>
      </c>
      <c r="D38" s="6"/>
      <c r="E38" s="7"/>
      <c r="F38" s="7"/>
      <c r="G38" s="6">
        <v>1</v>
      </c>
      <c r="H38" s="100" t="str">
        <f t="shared" si="2"/>
        <v/>
      </c>
      <c r="I38" s="24" t="str">
        <f t="shared" si="3"/>
        <v/>
      </c>
      <c r="J38" s="49" t="str">
        <f t="shared" si="0"/>
        <v/>
      </c>
      <c r="K38" s="17" t="str">
        <f t="shared" si="5"/>
        <v/>
      </c>
      <c r="L38" s="18"/>
      <c r="M38" s="7"/>
      <c r="N38" s="52" t="str">
        <f t="shared" si="1"/>
        <v/>
      </c>
      <c r="O38" s="17" t="str">
        <f t="shared" si="4"/>
        <v/>
      </c>
      <c r="P38" s="2"/>
    </row>
    <row r="39" spans="1:16">
      <c r="A39" s="89"/>
      <c r="B39" s="2"/>
      <c r="C39" s="19">
        <v>27</v>
      </c>
      <c r="D39" s="6"/>
      <c r="E39" s="7"/>
      <c r="F39" s="7"/>
      <c r="G39" s="6">
        <v>1</v>
      </c>
      <c r="H39" s="100" t="str">
        <f t="shared" si="2"/>
        <v/>
      </c>
      <c r="I39" s="24" t="str">
        <f t="shared" si="3"/>
        <v/>
      </c>
      <c r="J39" s="49" t="str">
        <f t="shared" si="0"/>
        <v/>
      </c>
      <c r="K39" s="17" t="str">
        <f t="shared" si="5"/>
        <v/>
      </c>
      <c r="L39" s="18"/>
      <c r="M39" s="7"/>
      <c r="N39" s="52" t="str">
        <f t="shared" si="1"/>
        <v/>
      </c>
      <c r="O39" s="17" t="str">
        <f t="shared" si="4"/>
        <v/>
      </c>
      <c r="P39" s="2"/>
    </row>
    <row r="40" spans="1:16">
      <c r="A40" s="89"/>
      <c r="B40" s="2"/>
      <c r="C40" s="19">
        <v>28</v>
      </c>
      <c r="D40" s="6"/>
      <c r="E40" s="7"/>
      <c r="F40" s="7"/>
      <c r="G40" s="6">
        <v>1</v>
      </c>
      <c r="H40" s="100" t="str">
        <f t="shared" si="2"/>
        <v/>
      </c>
      <c r="I40" s="24" t="str">
        <f t="shared" si="3"/>
        <v/>
      </c>
      <c r="J40" s="49" t="str">
        <f t="shared" si="0"/>
        <v/>
      </c>
      <c r="K40" s="17" t="str">
        <f t="shared" si="5"/>
        <v/>
      </c>
      <c r="L40" s="18"/>
      <c r="M40" s="7"/>
      <c r="N40" s="52" t="str">
        <f t="shared" si="1"/>
        <v/>
      </c>
      <c r="O40" s="17" t="str">
        <f t="shared" si="4"/>
        <v/>
      </c>
      <c r="P40" s="2"/>
    </row>
    <row r="41" spans="1:16">
      <c r="A41" s="89"/>
      <c r="B41" s="2"/>
      <c r="C41" s="19">
        <v>29</v>
      </c>
      <c r="D41" s="6"/>
      <c r="E41" s="7"/>
      <c r="F41" s="7"/>
      <c r="G41" s="6">
        <v>1</v>
      </c>
      <c r="H41" s="100" t="str">
        <f t="shared" si="2"/>
        <v/>
      </c>
      <c r="I41" s="24" t="str">
        <f t="shared" si="3"/>
        <v/>
      </c>
      <c r="J41" s="49" t="str">
        <f t="shared" si="0"/>
        <v/>
      </c>
      <c r="K41" s="17" t="str">
        <f t="shared" si="5"/>
        <v/>
      </c>
      <c r="L41" s="18"/>
      <c r="M41" s="7"/>
      <c r="N41" s="52" t="str">
        <f t="shared" si="1"/>
        <v/>
      </c>
      <c r="O41" s="17" t="str">
        <f t="shared" si="4"/>
        <v/>
      </c>
      <c r="P41" s="2"/>
    </row>
    <row r="42" spans="1:16">
      <c r="A42" s="89"/>
      <c r="B42" s="2"/>
      <c r="C42" s="19">
        <v>30</v>
      </c>
      <c r="D42" s="6"/>
      <c r="E42" s="7"/>
      <c r="F42" s="7"/>
      <c r="G42" s="6">
        <v>1</v>
      </c>
      <c r="H42" s="100" t="str">
        <f t="shared" si="2"/>
        <v/>
      </c>
      <c r="I42" s="24" t="str">
        <f t="shared" si="3"/>
        <v/>
      </c>
      <c r="J42" s="49" t="str">
        <f t="shared" si="0"/>
        <v/>
      </c>
      <c r="K42" s="17" t="str">
        <f t="shared" si="5"/>
        <v/>
      </c>
      <c r="L42" s="18"/>
      <c r="M42" s="7"/>
      <c r="N42" s="52" t="str">
        <f t="shared" si="1"/>
        <v/>
      </c>
      <c r="O42" s="17" t="str">
        <f t="shared" si="4"/>
        <v/>
      </c>
      <c r="P42" s="2"/>
    </row>
    <row r="43" spans="1:16">
      <c r="A43" s="89"/>
      <c r="B43" s="2"/>
      <c r="C43" s="19">
        <v>31</v>
      </c>
      <c r="D43" s="6"/>
      <c r="E43" s="7"/>
      <c r="F43" s="7"/>
      <c r="G43" s="6">
        <v>1</v>
      </c>
      <c r="H43" s="100" t="str">
        <f t="shared" si="2"/>
        <v/>
      </c>
      <c r="I43" s="24" t="str">
        <f t="shared" si="3"/>
        <v/>
      </c>
      <c r="J43" s="49" t="str">
        <f t="shared" si="0"/>
        <v/>
      </c>
      <c r="K43" s="17" t="str">
        <f t="shared" si="5"/>
        <v/>
      </c>
      <c r="L43" s="18"/>
      <c r="M43" s="7"/>
      <c r="N43" s="52" t="str">
        <f t="shared" si="1"/>
        <v/>
      </c>
      <c r="O43" s="17" t="str">
        <f t="shared" si="4"/>
        <v/>
      </c>
      <c r="P43" s="2"/>
    </row>
    <row r="44" spans="1:16">
      <c r="A44" s="89"/>
      <c r="B44" s="2"/>
      <c r="C44" s="19">
        <v>32</v>
      </c>
      <c r="D44" s="6"/>
      <c r="E44" s="7"/>
      <c r="F44" s="7"/>
      <c r="G44" s="6">
        <v>1</v>
      </c>
      <c r="H44" s="100" t="str">
        <f t="shared" si="2"/>
        <v/>
      </c>
      <c r="I44" s="24" t="str">
        <f t="shared" si="3"/>
        <v/>
      </c>
      <c r="J44" s="49" t="str">
        <f t="shared" si="0"/>
        <v/>
      </c>
      <c r="K44" s="17" t="str">
        <f t="shared" si="5"/>
        <v/>
      </c>
      <c r="L44" s="18"/>
      <c r="M44" s="7"/>
      <c r="N44" s="52" t="str">
        <f t="shared" si="1"/>
        <v/>
      </c>
      <c r="O44" s="17" t="str">
        <f t="shared" si="4"/>
        <v/>
      </c>
      <c r="P44" s="2"/>
    </row>
    <row r="45" spans="1:16">
      <c r="A45" s="89"/>
      <c r="B45" s="2"/>
      <c r="C45" s="19">
        <v>33</v>
      </c>
      <c r="D45" s="6"/>
      <c r="E45" s="7"/>
      <c r="F45" s="7"/>
      <c r="G45" s="6">
        <v>1</v>
      </c>
      <c r="H45" s="100" t="str">
        <f t="shared" si="2"/>
        <v/>
      </c>
      <c r="I45" s="24" t="str">
        <f t="shared" si="3"/>
        <v/>
      </c>
      <c r="J45" s="49" t="str">
        <f t="shared" si="0"/>
        <v/>
      </c>
      <c r="K45" s="17" t="str">
        <f t="shared" si="5"/>
        <v/>
      </c>
      <c r="L45" s="18"/>
      <c r="M45" s="7"/>
      <c r="N45" s="52" t="str">
        <f t="shared" si="1"/>
        <v/>
      </c>
      <c r="O45" s="17" t="str">
        <f t="shared" si="4"/>
        <v/>
      </c>
      <c r="P45" s="2"/>
    </row>
    <row r="46" spans="1:16">
      <c r="A46" s="89"/>
      <c r="B46" s="2"/>
      <c r="C46" s="19">
        <v>34</v>
      </c>
      <c r="D46" s="6"/>
      <c r="E46" s="7"/>
      <c r="F46" s="7"/>
      <c r="G46" s="6">
        <v>1</v>
      </c>
      <c r="H46" s="100" t="str">
        <f t="shared" si="2"/>
        <v/>
      </c>
      <c r="I46" s="24" t="str">
        <f t="shared" si="3"/>
        <v/>
      </c>
      <c r="J46" s="49" t="str">
        <f t="shared" si="0"/>
        <v/>
      </c>
      <c r="K46" s="17" t="str">
        <f t="shared" si="5"/>
        <v/>
      </c>
      <c r="L46" s="18"/>
      <c r="M46" s="7"/>
      <c r="N46" s="52" t="str">
        <f t="shared" si="1"/>
        <v/>
      </c>
      <c r="O46" s="17" t="str">
        <f t="shared" si="4"/>
        <v/>
      </c>
      <c r="P46" s="2"/>
    </row>
    <row r="47" spans="1:16">
      <c r="A47" s="89"/>
      <c r="B47" s="2"/>
      <c r="C47" s="19">
        <v>35</v>
      </c>
      <c r="D47" s="6"/>
      <c r="E47" s="7"/>
      <c r="F47" s="7"/>
      <c r="G47" s="6">
        <v>1</v>
      </c>
      <c r="H47" s="100" t="str">
        <f t="shared" si="2"/>
        <v/>
      </c>
      <c r="I47" s="24" t="str">
        <f t="shared" si="3"/>
        <v/>
      </c>
      <c r="J47" s="49" t="str">
        <f t="shared" si="0"/>
        <v/>
      </c>
      <c r="K47" s="17" t="str">
        <f t="shared" si="5"/>
        <v/>
      </c>
      <c r="L47" s="18"/>
      <c r="M47" s="7"/>
      <c r="N47" s="52" t="str">
        <f t="shared" si="1"/>
        <v/>
      </c>
      <c r="O47" s="17" t="str">
        <f t="shared" si="4"/>
        <v/>
      </c>
      <c r="P47" s="2"/>
    </row>
    <row r="48" spans="1:16">
      <c r="A48" s="89"/>
      <c r="B48" s="2"/>
      <c r="C48" s="19">
        <v>36</v>
      </c>
      <c r="D48" s="6"/>
      <c r="E48" s="7"/>
      <c r="F48" s="7"/>
      <c r="G48" s="6">
        <v>1</v>
      </c>
      <c r="H48" s="100" t="str">
        <f t="shared" si="2"/>
        <v/>
      </c>
      <c r="I48" s="24" t="str">
        <f t="shared" si="3"/>
        <v/>
      </c>
      <c r="J48" s="49" t="str">
        <f t="shared" si="0"/>
        <v/>
      </c>
      <c r="K48" s="17" t="str">
        <f t="shared" si="5"/>
        <v/>
      </c>
      <c r="L48" s="18"/>
      <c r="M48" s="7"/>
      <c r="N48" s="52" t="str">
        <f t="shared" si="1"/>
        <v/>
      </c>
      <c r="O48" s="17" t="str">
        <f t="shared" si="4"/>
        <v/>
      </c>
      <c r="P48" s="2"/>
    </row>
    <row r="49" spans="1:16">
      <c r="A49" s="89"/>
      <c r="B49" s="2"/>
      <c r="C49" s="19">
        <v>37</v>
      </c>
      <c r="D49" s="6"/>
      <c r="E49" s="7"/>
      <c r="F49" s="7"/>
      <c r="G49" s="6">
        <v>1</v>
      </c>
      <c r="H49" s="100" t="str">
        <f t="shared" si="2"/>
        <v/>
      </c>
      <c r="I49" s="24" t="str">
        <f t="shared" si="3"/>
        <v/>
      </c>
      <c r="J49" s="49" t="str">
        <f t="shared" si="0"/>
        <v/>
      </c>
      <c r="K49" s="17" t="str">
        <f t="shared" si="5"/>
        <v/>
      </c>
      <c r="L49" s="18"/>
      <c r="M49" s="7"/>
      <c r="N49" s="52" t="str">
        <f t="shared" si="1"/>
        <v/>
      </c>
      <c r="O49" s="17" t="str">
        <f t="shared" si="4"/>
        <v/>
      </c>
      <c r="P49" s="2"/>
    </row>
    <row r="50" spans="1:16">
      <c r="A50" s="89"/>
      <c r="B50" s="2"/>
      <c r="C50" s="19">
        <v>38</v>
      </c>
      <c r="D50" s="6"/>
      <c r="E50" s="7"/>
      <c r="F50" s="7"/>
      <c r="G50" s="6">
        <v>1</v>
      </c>
      <c r="H50" s="100" t="str">
        <f t="shared" si="2"/>
        <v/>
      </c>
      <c r="I50" s="24" t="str">
        <f t="shared" si="3"/>
        <v/>
      </c>
      <c r="J50" s="49" t="str">
        <f t="shared" si="0"/>
        <v/>
      </c>
      <c r="K50" s="17" t="str">
        <f t="shared" si="5"/>
        <v/>
      </c>
      <c r="L50" s="18"/>
      <c r="M50" s="7"/>
      <c r="N50" s="52" t="str">
        <f t="shared" si="1"/>
        <v/>
      </c>
      <c r="O50" s="17" t="str">
        <f t="shared" si="4"/>
        <v/>
      </c>
      <c r="P50" s="2"/>
    </row>
    <row r="51" spans="1:16">
      <c r="A51" s="89"/>
      <c r="B51" s="2"/>
      <c r="C51" s="19">
        <v>39</v>
      </c>
      <c r="D51" s="6"/>
      <c r="E51" s="7"/>
      <c r="F51" s="7"/>
      <c r="G51" s="6">
        <v>1</v>
      </c>
      <c r="H51" s="100" t="str">
        <f t="shared" si="2"/>
        <v/>
      </c>
      <c r="I51" s="24" t="str">
        <f t="shared" si="3"/>
        <v/>
      </c>
      <c r="J51" s="49" t="str">
        <f t="shared" si="0"/>
        <v/>
      </c>
      <c r="K51" s="17" t="str">
        <f t="shared" si="5"/>
        <v/>
      </c>
      <c r="L51" s="18"/>
      <c r="M51" s="7"/>
      <c r="N51" s="52" t="str">
        <f t="shared" si="1"/>
        <v/>
      </c>
      <c r="O51" s="17" t="str">
        <f t="shared" si="4"/>
        <v/>
      </c>
      <c r="P51" s="2"/>
    </row>
    <row r="52" spans="1:16">
      <c r="A52" s="89"/>
      <c r="B52" s="2"/>
      <c r="C52" s="104">
        <v>40</v>
      </c>
      <c r="D52" s="105"/>
      <c r="E52" s="106"/>
      <c r="F52" s="106"/>
      <c r="G52" s="105">
        <v>1</v>
      </c>
      <c r="H52" s="107" t="str">
        <f t="shared" si="2"/>
        <v/>
      </c>
      <c r="I52" s="108" t="str">
        <f t="shared" si="3"/>
        <v/>
      </c>
      <c r="J52" s="56" t="str">
        <f t="shared" si="0"/>
        <v/>
      </c>
      <c r="K52" s="109" t="str">
        <f t="shared" si="5"/>
        <v/>
      </c>
      <c r="L52" s="18"/>
      <c r="M52" s="106"/>
      <c r="N52" s="59" t="str">
        <f t="shared" si="1"/>
        <v/>
      </c>
      <c r="O52" s="109" t="str">
        <f t="shared" si="4"/>
        <v/>
      </c>
      <c r="P52" s="2"/>
    </row>
    <row r="53" spans="1:16">
      <c r="A53" s="89"/>
      <c r="B53" s="2"/>
      <c r="C53" s="2"/>
      <c r="D53" s="2"/>
      <c r="E53" s="10"/>
      <c r="F53" s="10"/>
      <c r="G53" s="10"/>
      <c r="H53" s="101"/>
      <c r="I53" s="10"/>
      <c r="J53" s="96"/>
      <c r="K53" s="2"/>
      <c r="L53" s="10"/>
      <c r="M53" s="2"/>
      <c r="N53" s="27"/>
      <c r="O53" s="3"/>
      <c r="P53" s="3"/>
    </row>
    <row r="54" spans="1:16">
      <c r="A54" s="89"/>
      <c r="B54" s="2"/>
      <c r="C54" s="2"/>
      <c r="D54" s="2"/>
      <c r="E54" s="10"/>
      <c r="F54" s="10"/>
      <c r="G54" s="10"/>
      <c r="H54" s="101"/>
      <c r="I54" s="10"/>
      <c r="J54" s="96"/>
      <c r="K54" s="2"/>
      <c r="L54" s="10"/>
      <c r="M54" s="2"/>
      <c r="N54" s="27"/>
      <c r="O54" s="3"/>
      <c r="P54" s="3"/>
    </row>
    <row r="55" spans="1:16" ht="51.95" customHeight="1">
      <c r="A55" s="89"/>
      <c r="B55" s="2"/>
      <c r="C55" s="135" t="s">
        <v>29</v>
      </c>
      <c r="D55" s="136"/>
      <c r="E55" s="136"/>
      <c r="F55" s="136"/>
      <c r="G55" s="136"/>
      <c r="H55" s="136"/>
      <c r="I55" s="136"/>
      <c r="J55" s="136"/>
      <c r="K55" s="136"/>
      <c r="L55" s="136"/>
      <c r="M55" s="136"/>
      <c r="N55" s="136"/>
      <c r="O55" s="136"/>
      <c r="P55" s="3"/>
    </row>
    <row r="56" spans="1:16" ht="400.15" customHeight="1"/>
  </sheetData>
  <sheetProtection algorithmName="SHA-512" hashValue="pxsGABntFJLgTko3Vh6F0+N9o7uUS2z8o2/XmVsdUoQcUg2/DxEFij2psGPRHK0lBy9vhSQY4WpQPJfd+BlW8A==" saltValue="aqPXxpLBLXXfSKKfUumOEA==" spinCount="100000" sheet="1" selectLockedCells="1"/>
  <mergeCells count="2">
    <mergeCell ref="E4:G4"/>
    <mergeCell ref="C55:O55"/>
  </mergeCells>
  <phoneticPr fontId="0" type="noConversion"/>
  <dataValidations count="4">
    <dataValidation type="decimal" errorStyle="warning" allowBlank="1" showErrorMessage="1" error="Please enter numeric values only." sqref="H53:J54 F53:F54" xr:uid="{00000000-0002-0000-0100-000001000000}">
      <formula1>0</formula1>
      <formula2>100</formula2>
    </dataValidation>
    <dataValidation allowBlank="1" showInputMessage="1" sqref="A6:D9 K6:IP6 K9:IP9 H6 E6:F8 E9:G9 G7:G8 K7:IN8 I7:I8" xr:uid="{00000000-0002-0000-0100-000003000000}"/>
    <dataValidation type="decimal" allowBlank="1" showErrorMessage="1" error="Please enter numeric values only." sqref="E53:E54" xr:uid="{00000000-0002-0000-0100-000002000000}">
      <formula1>0</formula1>
      <formula2>100</formula2>
    </dataValidation>
    <dataValidation type="decimal" allowBlank="1" showErrorMessage="1" error="Enter numeric values only" sqref="M13:M52 E13:G52" xr:uid="{00000000-0002-0000-0100-000000000000}">
      <formula1>0</formula1>
      <formula2>10000</formula2>
    </dataValidation>
  </dataValidations>
  <pageMargins left="0.59055118110236227" right="0.59055118110236227" top="0.59055118110236227" bottom="0.98425196850393704" header="0.51181102362204722" footer="0.51181102362204722"/>
  <pageSetup paperSize="9" scale="74" fitToHeight="3" orientation="landscape" horizontalDpi="360" verticalDpi="360" r:id="rId1"/>
  <headerFooter alignWithMargins="0">
    <oddFooter>&amp;LPrinted on &amp;D, Page &amp;P of &amp;N</oddFooter>
  </headerFooter>
  <rowBreaks count="1" manualBreakCount="1">
    <brk id="22" min="1" max="21"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Instructions</vt:lpstr>
      <vt:lpstr>MegaCalc</vt:lpstr>
      <vt:lpstr>Concentration_gg</vt:lpstr>
      <vt:lpstr>Concentration_gL</vt:lpstr>
      <vt:lpstr>DAbs</vt:lpstr>
      <vt:lpstr>Dilution</vt:lpstr>
      <vt:lpstr>MegaCalc!Print_Area</vt:lpstr>
      <vt:lpstr>MegaCalc!Print_Titles</vt:lpstr>
      <vt:lpstr>Replicate_1</vt:lpstr>
      <vt:lpstr>Replicate_2</vt:lpstr>
      <vt:lpstr>Replicate_3</vt:lpstr>
      <vt:lpstr>Replicate_4</vt:lpstr>
      <vt:lpstr>Replicate_ave</vt:lpstr>
      <vt:lpstr>sample_1</vt:lpstr>
      <vt:lpstr>sample_2</vt:lpstr>
      <vt:lpstr>Sample_con_gL</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Bridget Culleton</cp:lastModifiedBy>
  <cp:lastPrinted>2011-08-08T15:43:48Z</cp:lastPrinted>
  <dcterms:created xsi:type="dcterms:W3CDTF">2004-10-05T18:50:23Z</dcterms:created>
  <dcterms:modified xsi:type="dcterms:W3CDTF">2022-11-17T14:38:42Z</dcterms:modified>
</cp:coreProperties>
</file>