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S:\Documents\MegaCalc\K-PHOS\New versions May 23 - error rectified\"/>
    </mc:Choice>
  </mc:AlternateContent>
  <xr:revisionPtr revIDLastSave="0" documentId="13_ncr:1_{27BAD311-149B-419C-B958-36B2E0E80D59}" xr6:coauthVersionLast="47" xr6:coauthVersionMax="47" xr10:uidLastSave="{00000000-0000-0000-0000-000000000000}"/>
  <workbookProtection workbookPassword="8E71" lockStructure="1"/>
  <bookViews>
    <workbookView xWindow="-120" yWindow="-120" windowWidth="25440" windowHeight="15390" xr2:uid="{00000000-000D-0000-FFFF-FFFF00000000}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Arabinoxylan_gg">MegaCalc!#REF!</definedName>
    <definedName name="Change_absorbance">MegaCalc!$J$14:$J$53</definedName>
    <definedName name="Concentration_gg">MegaCalc!$P$14:$P$53</definedName>
    <definedName name="Concentration_gL">MegaCalc!$L$14:$L$53</definedName>
    <definedName name="Concentration_percent">MegaCalc!#REF!</definedName>
    <definedName name="Contact_us">Instructions!$C$50</definedName>
    <definedName name="Dilution">MegaCalc!$H$14:$H$53</definedName>
    <definedName name="Instructions">Instructions!$A$2</definedName>
    <definedName name="_xlnm.Print_Area" localSheetId="0">Instructions!$B$2:$O$49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/>
</workbook>
</file>

<file path=xl/calcChain.xml><?xml version="1.0" encoding="utf-8"?>
<calcChain xmlns="http://schemas.openxmlformats.org/spreadsheetml/2006/main">
  <c r="F10" i="1" l="1"/>
  <c r="E10" i="1"/>
  <c r="J14" i="1" l="1"/>
  <c r="L14" i="1" l="1"/>
  <c r="P14" i="1" s="1"/>
  <c r="Q14" i="1" s="1"/>
  <c r="J22" i="1"/>
  <c r="J19" i="1"/>
  <c r="K19" i="1" s="1"/>
  <c r="K42" i="1"/>
  <c r="K46" i="1"/>
  <c r="K27" i="1"/>
  <c r="M46" i="1"/>
  <c r="J31" i="1"/>
  <c r="J36" i="1"/>
  <c r="M14" i="1"/>
  <c r="J47" i="1"/>
  <c r="K30" i="1"/>
  <c r="M52" i="1"/>
  <c r="J42" i="1"/>
  <c r="J29" i="1"/>
  <c r="M30" i="1"/>
  <c r="K53" i="1"/>
  <c r="K26" i="1"/>
  <c r="M47" i="1"/>
  <c r="M37" i="1"/>
  <c r="K35" i="1"/>
  <c r="K38" i="1"/>
  <c r="K33" i="1"/>
  <c r="M34" i="1"/>
  <c r="M38" i="1"/>
  <c r="K31" i="1"/>
  <c r="J28" i="1"/>
  <c r="J35" i="1"/>
  <c r="M44" i="1"/>
  <c r="M35" i="1"/>
  <c r="K41" i="1"/>
  <c r="M29" i="1"/>
  <c r="J32" i="1"/>
  <c r="J25" i="1"/>
  <c r="J37" i="1"/>
  <c r="K36" i="1"/>
  <c r="K49" i="1"/>
  <c r="J52" i="1"/>
  <c r="J20" i="1"/>
  <c r="K20" i="1" s="1"/>
  <c r="J43" i="1"/>
  <c r="M31" i="1"/>
  <c r="M53" i="1"/>
  <c r="J46" i="1"/>
  <c r="J17" i="1"/>
  <c r="J48" i="1"/>
  <c r="J39" i="1"/>
  <c r="M42" i="1"/>
  <c r="J24" i="1"/>
  <c r="J21" i="1"/>
  <c r="K22" i="1"/>
  <c r="M43" i="1"/>
  <c r="K17" i="1"/>
  <c r="J34" i="1"/>
  <c r="K43" i="1"/>
  <c r="K44" i="1"/>
  <c r="M28" i="1"/>
  <c r="K51" i="1"/>
  <c r="J38" i="1"/>
  <c r="J16" i="1"/>
  <c r="K16" i="1" s="1"/>
  <c r="K21" i="1"/>
  <c r="J30" i="1"/>
  <c r="M51" i="1"/>
  <c r="J27" i="1"/>
  <c r="J49" i="1"/>
  <c r="K32" i="1"/>
  <c r="K52" i="1"/>
  <c r="J40" i="1"/>
  <c r="J15" i="1"/>
  <c r="K15" i="1" s="1"/>
  <c r="J33" i="1"/>
  <c r="M32" i="1"/>
  <c r="K50" i="1"/>
  <c r="J50" i="1"/>
  <c r="J18" i="1"/>
  <c r="J51" i="1"/>
  <c r="M33" i="1"/>
  <c r="K47" i="1"/>
  <c r="K18" i="1"/>
  <c r="M39" i="1"/>
  <c r="K29" i="1"/>
  <c r="M45" i="1"/>
  <c r="J41" i="1"/>
  <c r="J53" i="1"/>
  <c r="M40" i="1"/>
  <c r="K25" i="1"/>
  <c r="J26" i="1"/>
  <c r="K40" i="1"/>
  <c r="M41" i="1"/>
  <c r="K39" i="1"/>
  <c r="M48" i="1"/>
  <c r="M36" i="1"/>
  <c r="K37" i="1"/>
  <c r="K24" i="1"/>
  <c r="M26" i="1"/>
  <c r="K48" i="1"/>
  <c r="M27" i="1"/>
  <c r="M49" i="1"/>
  <c r="K28" i="1"/>
  <c r="M50" i="1"/>
  <c r="J44" i="1"/>
  <c r="J23" i="1"/>
  <c r="K23" i="1" s="1"/>
  <c r="J45" i="1"/>
  <c r="K34" i="1"/>
  <c r="K45" i="1"/>
  <c r="K14" i="1"/>
  <c r="L23" i="1" l="1"/>
  <c r="L26" i="1"/>
  <c r="P26" i="1" s="1"/>
  <c r="Q26" i="1" s="1"/>
  <c r="L27" i="1"/>
  <c r="P27" i="1" s="1"/>
  <c r="Q27" i="1" s="1"/>
  <c r="L24" i="1"/>
  <c r="L25" i="1"/>
  <c r="L28" i="1"/>
  <c r="P28" i="1" s="1"/>
  <c r="Q28" i="1" s="1"/>
  <c r="L42" i="1"/>
  <c r="P42" i="1" s="1"/>
  <c r="Q42" i="1" s="1"/>
  <c r="L44" i="1"/>
  <c r="P44" i="1" s="1"/>
  <c r="Q44" i="1" s="1"/>
  <c r="L51" i="1"/>
  <c r="P51" i="1" s="1"/>
  <c r="Q51" i="1" s="1"/>
  <c r="L38" i="1"/>
  <c r="P38" i="1" s="1"/>
  <c r="Q38" i="1" s="1"/>
  <c r="L48" i="1"/>
  <c r="P48" i="1" s="1"/>
  <c r="Q48" i="1" s="1"/>
  <c r="L32" i="1"/>
  <c r="P32" i="1" s="1"/>
  <c r="Q32" i="1" s="1"/>
  <c r="L22" i="1"/>
  <c r="L41" i="1"/>
  <c r="P41" i="1" s="1"/>
  <c r="Q41" i="1" s="1"/>
  <c r="L40" i="1"/>
  <c r="P40" i="1" s="1"/>
  <c r="Q40" i="1" s="1"/>
  <c r="L16" i="1"/>
  <c r="L39" i="1"/>
  <c r="P39" i="1" s="1"/>
  <c r="Q39" i="1" s="1"/>
  <c r="L52" i="1"/>
  <c r="P52" i="1" s="1"/>
  <c r="Q52" i="1" s="1"/>
  <c r="L18" i="1"/>
  <c r="L33" i="1"/>
  <c r="P33" i="1" s="1"/>
  <c r="Q33" i="1" s="1"/>
  <c r="L30" i="1"/>
  <c r="P30" i="1" s="1"/>
  <c r="Q30" i="1" s="1"/>
  <c r="L17" i="1"/>
  <c r="L43" i="1"/>
  <c r="P43" i="1" s="1"/>
  <c r="Q43" i="1" s="1"/>
  <c r="L36" i="1"/>
  <c r="P36" i="1" s="1"/>
  <c r="Q36" i="1" s="1"/>
  <c r="L45" i="1"/>
  <c r="P45" i="1" s="1"/>
  <c r="Q45" i="1" s="1"/>
  <c r="L53" i="1"/>
  <c r="P53" i="1" s="1"/>
  <c r="Q53" i="1" s="1"/>
  <c r="L50" i="1"/>
  <c r="P50" i="1" s="1"/>
  <c r="Q50" i="1" s="1"/>
  <c r="L15" i="1"/>
  <c r="L49" i="1"/>
  <c r="P49" i="1" s="1"/>
  <c r="Q49" i="1" s="1"/>
  <c r="L34" i="1"/>
  <c r="P34" i="1" s="1"/>
  <c r="Q34" i="1" s="1"/>
  <c r="L21" i="1"/>
  <c r="L46" i="1"/>
  <c r="P46" i="1" s="1"/>
  <c r="Q46" i="1" s="1"/>
  <c r="L20" i="1"/>
  <c r="L37" i="1"/>
  <c r="P37" i="1" s="1"/>
  <c r="Q37" i="1" s="1"/>
  <c r="L35" i="1"/>
  <c r="P35" i="1" s="1"/>
  <c r="Q35" i="1" s="1"/>
  <c r="L29" i="1"/>
  <c r="P29" i="1" s="1"/>
  <c r="Q29" i="1" s="1"/>
  <c r="L47" i="1"/>
  <c r="P47" i="1" s="1"/>
  <c r="Q47" i="1" s="1"/>
  <c r="L31" i="1"/>
  <c r="P31" i="1" s="1"/>
  <c r="Q31" i="1" s="1"/>
  <c r="L19" i="1"/>
  <c r="P15" i="1" l="1"/>
  <c r="Q15" i="1" s="1"/>
  <c r="M15" i="1"/>
  <c r="P21" i="1"/>
  <c r="Q21" i="1" s="1"/>
  <c r="M21" i="1"/>
  <c r="P18" i="1"/>
  <c r="Q18" i="1" s="1"/>
  <c r="M18" i="1"/>
  <c r="P17" i="1"/>
  <c r="Q17" i="1" s="1"/>
  <c r="M17" i="1"/>
  <c r="P16" i="1"/>
  <c r="Q16" i="1" s="1"/>
  <c r="M16" i="1"/>
  <c r="P24" i="1"/>
  <c r="Q24" i="1" s="1"/>
  <c r="M24" i="1"/>
  <c r="P19" i="1"/>
  <c r="Q19" i="1" s="1"/>
  <c r="M19" i="1"/>
  <c r="P20" i="1"/>
  <c r="Q20" i="1" s="1"/>
  <c r="M20" i="1"/>
  <c r="P22" i="1"/>
  <c r="Q22" i="1" s="1"/>
  <c r="M22" i="1"/>
  <c r="P25" i="1"/>
  <c r="Q25" i="1" s="1"/>
  <c r="M25" i="1"/>
  <c r="P23" i="1"/>
  <c r="Q23" i="1" s="1"/>
  <c r="M23" i="1"/>
</calcChain>
</file>

<file path=xl/sharedStrings.xml><?xml version="1.0" encoding="utf-8"?>
<sst xmlns="http://schemas.openxmlformats.org/spreadsheetml/2006/main" count="57" uniqueCount="34">
  <si>
    <t>Sample identifier</t>
  </si>
  <si>
    <t>Results</t>
  </si>
  <si>
    <t>Sample
(g/L)</t>
  </si>
  <si>
    <t>If you have specific questions, please contact us directly: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</si>
  <si>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</si>
  <si>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</si>
  <si>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</si>
  <si>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</si>
  <si>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</si>
  <si>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</si>
  <si>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</si>
  <si>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</si>
  <si>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</si>
  <si>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</si>
  <si>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</si>
  <si>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</si>
  <si>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</si>
  <si>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</si>
  <si>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</si>
  <si>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</si>
  <si>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</si>
  <si>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</si>
  <si>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</si>
  <si>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</si>
  <si>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</si>
  <si>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</si>
  <si>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</si>
  <si>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 xml:space="preserve">   Abs
(Phosphate)</t>
  </si>
  <si>
    <t>Phosphate
(g/L)</t>
  </si>
  <si>
    <t>Phosphate (g/100g)</t>
  </si>
  <si>
    <r>
      <t xml:space="preserve">To further support you, our valued customer, we have developed the Megazyme </t>
    </r>
    <r>
      <rPr>
        <b/>
        <sz val="11"/>
        <color rgb="FF00674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</t>
    </r>
  </si>
  <si>
    <r>
      <t xml:space="preserve">On the </t>
    </r>
    <r>
      <rPr>
        <b/>
        <sz val="11"/>
        <color rgb="FF00674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</si>
  <si>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K-PHOS 01/23</t>
  </si>
  <si>
    <t>The MegaCalc and its embodied calculations are, to Neogen®’s knowledge, correct.  However, your data and inputs, the method of collection, and conditions of use are outside the 
control of Neogen; thus, the accuracy of your results may vary.  No warranty, express or implied, is provided regarding the use of this tool.  
© 2023, Neogen Corporation; © 2023, Megazyme.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</si>
</sst>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1"/>
      <color rgb="FF006747"/>
      <name val="Times New Roman"/>
      <family val="1"/>
    </font>
    <font>
      <sz val="8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2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164" fontId="1" fillId="2" borderId="0" xfId="0" applyNumberFormat="1" applyFont="1" applyFill="1"/>
    <xf numFmtId="0" fontId="2" fillId="2" borderId="0" xfId="0" quotePrefix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4" fillId="2" borderId="0" xfId="1" applyNumberFormat="1" applyFill="1" applyBorder="1" applyAlignment="1" applyProtection="1">
      <alignment horizontal="left"/>
    </xf>
    <xf numFmtId="0" fontId="6" fillId="2" borderId="0" xfId="0" applyFont="1" applyFill="1" applyAlignment="1">
      <alignment horizontal="left" vertical="top"/>
    </xf>
    <xf numFmtId="16" fontId="1" fillId="2" borderId="0" xfId="0" applyNumberFormat="1" applyFont="1" applyFill="1"/>
    <xf numFmtId="0" fontId="1" fillId="2" borderId="0" xfId="0" applyFont="1" applyFill="1" applyProtection="1">
      <protection locked="0"/>
    </xf>
    <xf numFmtId="164" fontId="1" fillId="2" borderId="0" xfId="0" applyNumberFormat="1" applyFont="1" applyFill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14" fillId="0" borderId="0" xfId="0" applyFont="1"/>
    <xf numFmtId="164" fontId="2" fillId="2" borderId="0" xfId="0" applyNumberFormat="1" applyFont="1" applyFill="1" applyAlignment="1">
      <alignment horizontal="left"/>
    </xf>
    <xf numFmtId="0" fontId="4" fillId="2" borderId="0" xfId="1" applyFill="1" applyAlignment="1" applyProtection="1">
      <alignment horizontal="right" vertical="top" wrapText="1"/>
    </xf>
    <xf numFmtId="0" fontId="11" fillId="2" borderId="0" xfId="0" applyFont="1" applyFill="1"/>
    <xf numFmtId="164" fontId="1" fillId="3" borderId="3" xfId="0" applyNumberFormat="1" applyFont="1" applyFill="1" applyBorder="1"/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164" fontId="1" fillId="3" borderId="1" xfId="0" applyNumberFormat="1" applyFont="1" applyFill="1" applyBorder="1"/>
    <xf numFmtId="0" fontId="2" fillId="2" borderId="0" xfId="0" applyFont="1" applyFill="1" applyAlignment="1">
      <alignment horizontal="center" vertical="top" wrapText="1"/>
    </xf>
    <xf numFmtId="0" fontId="1" fillId="3" borderId="1" xfId="0" applyFont="1" applyFill="1" applyBorder="1"/>
    <xf numFmtId="2" fontId="1" fillId="3" borderId="1" xfId="0" applyNumberFormat="1" applyFont="1" applyFill="1" applyBorder="1"/>
    <xf numFmtId="165" fontId="1" fillId="2" borderId="1" xfId="0" applyNumberFormat="1" applyFont="1" applyFill="1" applyBorder="1"/>
    <xf numFmtId="165" fontId="1" fillId="3" borderId="1" xfId="0" applyNumberFormat="1" applyFont="1" applyFill="1" applyBorder="1"/>
    <xf numFmtId="0" fontId="11" fillId="2" borderId="0" xfId="0" applyFont="1" applyFill="1" applyAlignment="1">
      <alignment horizontal="left"/>
    </xf>
    <xf numFmtId="0" fontId="14" fillId="2" borderId="0" xfId="0" applyFont="1" applyFill="1"/>
    <xf numFmtId="0" fontId="10" fillId="2" borderId="0" xfId="0" applyFont="1" applyFill="1" applyAlignment="1">
      <alignment wrapText="1"/>
    </xf>
    <xf numFmtId="0" fontId="15" fillId="2" borderId="0" xfId="1" applyFont="1" applyFill="1" applyAlignment="1" applyProtection="1"/>
    <xf numFmtId="0" fontId="8" fillId="2" borderId="0" xfId="1" applyFont="1" applyFill="1" applyAlignment="1" applyProtection="1">
      <alignment wrapText="1"/>
    </xf>
    <xf numFmtId="0" fontId="15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top" wrapText="1"/>
    </xf>
    <xf numFmtId="0" fontId="1" fillId="4" borderId="1" xfId="0" applyFont="1" applyFill="1" applyBorder="1"/>
    <xf numFmtId="0" fontId="11" fillId="2" borderId="0" xfId="0" applyFont="1" applyFill="1" applyAlignment="1">
      <alignment horizontal="center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10" fillId="0" borderId="0" xfId="0" applyFont="1"/>
    <xf numFmtId="0" fontId="8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164" fontId="1" fillId="3" borderId="3" xfId="0" applyNumberFormat="1" applyFont="1" applyFill="1" applyBorder="1" applyAlignment="1" applyProtection="1">
      <alignment horizontal="left"/>
      <protection locked="0"/>
    </xf>
    <xf numFmtId="164" fontId="1" fillId="3" borderId="4" xfId="0" applyNumberFormat="1" applyFont="1" applyFill="1" applyBorder="1" applyAlignment="1" applyProtection="1">
      <alignment horizontal="left"/>
      <protection locked="0"/>
    </xf>
    <xf numFmtId="0" fontId="0" fillId="0" borderId="5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5" Type="http://schemas.openxmlformats.org/officeDocument/2006/relationships/hyperlink" Target="https://www.megazyme.com/phosphate-assay-kit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phosphate-assay-kit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25</xdr:row>
      <xdr:rowOff>0</xdr:rowOff>
    </xdr:from>
    <xdr:to>
      <xdr:col>7</xdr:col>
      <xdr:colOff>219075</xdr:colOff>
      <xdr:row>27</xdr:row>
      <xdr:rowOff>47625</xdr:rowOff>
    </xdr:to>
    <xdr:sp macro="" textlink="">
      <xdr:nvSpPr>
        <xdr:cNvPr id="6477" name="Line 67">
          <a:extLst>
            <a:ext uri="{FF2B5EF4-FFF2-40B4-BE49-F238E27FC236}">
              <a16:creationId xmlns:a16="http://schemas.microsoft.com/office/drawing/2014/main" id="{1DD74638-0751-45A8-9396-FC640BF46CF4}"/>
            </a:ext>
          </a:extLst>
        </xdr:cNvPr>
        <xdr:cNvSpPr>
          <a:spLocks noChangeShapeType="1"/>
        </xdr:cNvSpPr>
      </xdr:nvSpPr>
      <xdr:spPr bwMode="auto">
        <a:xfrm flipV="1">
          <a:off x="2543175" y="6924675"/>
          <a:ext cx="106680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457200</xdr:colOff>
      <xdr:row>13</xdr:row>
      <xdr:rowOff>238125</xdr:rowOff>
    </xdr:from>
    <xdr:to>
      <xdr:col>3</xdr:col>
      <xdr:colOff>457200</xdr:colOff>
      <xdr:row>14</xdr:row>
      <xdr:rowOff>28575</xdr:rowOff>
    </xdr:to>
    <xdr:sp macro="" textlink="">
      <xdr:nvSpPr>
        <xdr:cNvPr id="6478" name="Line 10">
          <a:extLst>
            <a:ext uri="{FF2B5EF4-FFF2-40B4-BE49-F238E27FC236}">
              <a16:creationId xmlns:a16="http://schemas.microsoft.com/office/drawing/2014/main" id="{9C7B9872-CE45-4FD7-9FCE-C4DF3AF70453}"/>
            </a:ext>
          </a:extLst>
        </xdr:cNvPr>
        <xdr:cNvSpPr>
          <a:spLocks noChangeShapeType="1"/>
        </xdr:cNvSpPr>
      </xdr:nvSpPr>
      <xdr:spPr bwMode="auto">
        <a:xfrm>
          <a:off x="1152525" y="39338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12</xdr:row>
      <xdr:rowOff>104775</xdr:rowOff>
    </xdr:from>
    <xdr:to>
      <xdr:col>6</xdr:col>
      <xdr:colOff>95250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6B50470-8CE8-4C67-80A1-B8F911F1722E}"/>
            </a:ext>
          </a:extLst>
        </xdr:cNvPr>
        <xdr:cNvSpPr>
          <a:spLocks noChangeArrowheads="1"/>
        </xdr:cNvSpPr>
      </xdr:nvSpPr>
      <xdr:spPr bwMode="auto">
        <a:xfrm>
          <a:off x="609600" y="3609975"/>
          <a:ext cx="27622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18</xdr:row>
      <xdr:rowOff>85725</xdr:rowOff>
    </xdr:from>
    <xdr:to>
      <xdr:col>8</xdr:col>
      <xdr:colOff>409575</xdr:colOff>
      <xdr:row>22</xdr:row>
      <xdr:rowOff>104775</xdr:rowOff>
    </xdr:to>
    <xdr:sp macro="" textlink="">
      <xdr:nvSpPr>
        <xdr:cNvPr id="6480" name="Line 12">
          <a:extLst>
            <a:ext uri="{FF2B5EF4-FFF2-40B4-BE49-F238E27FC236}">
              <a16:creationId xmlns:a16="http://schemas.microsoft.com/office/drawing/2014/main" id="{7E4FCF1A-F1EF-4149-9A32-F572572EDD4B}"/>
            </a:ext>
          </a:extLst>
        </xdr:cNvPr>
        <xdr:cNvSpPr>
          <a:spLocks noChangeShapeType="1"/>
        </xdr:cNvSpPr>
      </xdr:nvSpPr>
      <xdr:spPr bwMode="auto">
        <a:xfrm flipH="1">
          <a:off x="2867025" y="5295900"/>
          <a:ext cx="167640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13</xdr:row>
      <xdr:rowOff>542925</xdr:rowOff>
    </xdr:from>
    <xdr:to>
      <xdr:col>8</xdr:col>
      <xdr:colOff>9525</xdr:colOff>
      <xdr:row>17</xdr:row>
      <xdr:rowOff>142875</xdr:rowOff>
    </xdr:to>
    <xdr:sp macro="" textlink="">
      <xdr:nvSpPr>
        <xdr:cNvPr id="6481" name="Line 14">
          <a:extLst>
            <a:ext uri="{FF2B5EF4-FFF2-40B4-BE49-F238E27FC236}">
              <a16:creationId xmlns:a16="http://schemas.microsoft.com/office/drawing/2014/main" id="{2C6B129E-9B74-40BF-A690-7A46B012E0C5}"/>
            </a:ext>
          </a:extLst>
        </xdr:cNvPr>
        <xdr:cNvSpPr>
          <a:spLocks noChangeShapeType="1"/>
        </xdr:cNvSpPr>
      </xdr:nvSpPr>
      <xdr:spPr bwMode="auto">
        <a:xfrm flipH="1">
          <a:off x="3000375" y="4238625"/>
          <a:ext cx="114300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16</xdr:row>
      <xdr:rowOff>238125</xdr:rowOff>
    </xdr:from>
    <xdr:to>
      <xdr:col>15</xdr:col>
      <xdr:colOff>0</xdr:colOff>
      <xdr:row>18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265F9BA9-0E10-4570-B7B7-F528CE25BA54}"/>
            </a:ext>
          </a:extLst>
        </xdr:cNvPr>
        <xdr:cNvSpPr>
          <a:spLocks noChangeArrowheads="1"/>
        </xdr:cNvSpPr>
      </xdr:nvSpPr>
      <xdr:spPr bwMode="auto">
        <a:xfrm>
          <a:off x="3743325" y="5010150"/>
          <a:ext cx="48672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9525</xdr:colOff>
      <xdr:row>26</xdr:row>
      <xdr:rowOff>57150</xdr:rowOff>
    </xdr:from>
    <xdr:to>
      <xdr:col>14</xdr:col>
      <xdr:colOff>9525</xdr:colOff>
      <xdr:row>31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7C358B42-EBA1-47A9-B99A-583436C40C9F}"/>
            </a:ext>
          </a:extLst>
        </xdr:cNvPr>
        <xdr:cNvSpPr>
          <a:spLocks noChangeArrowheads="1"/>
        </xdr:cNvSpPr>
      </xdr:nvSpPr>
      <xdr:spPr bwMode="auto">
        <a:xfrm>
          <a:off x="7620000" y="73628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9525</xdr:colOff>
      <xdr:row>18</xdr:row>
      <xdr:rowOff>133350</xdr:rowOff>
    </xdr:from>
    <xdr:to>
      <xdr:col>14</xdr:col>
      <xdr:colOff>9525</xdr:colOff>
      <xdr:row>25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056A84E3-EF1B-494B-84C2-33F314762B3C}"/>
            </a:ext>
          </a:extLst>
        </xdr:cNvPr>
        <xdr:cNvSpPr>
          <a:spLocks noChangeArrowheads="1"/>
        </xdr:cNvSpPr>
      </xdr:nvSpPr>
      <xdr:spPr bwMode="auto">
        <a:xfrm>
          <a:off x="7620000" y="5343525"/>
          <a:ext cx="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7</xdr:row>
      <xdr:rowOff>47625</xdr:rowOff>
    </xdr:from>
    <xdr:to>
      <xdr:col>14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208EA-419B-4EF9-99BF-8E840E3BAB1E}"/>
            </a:ext>
          </a:extLst>
        </xdr:cNvPr>
        <xdr:cNvSpPr txBox="1">
          <a:spLocks noChangeArrowheads="1"/>
        </xdr:cNvSpPr>
      </xdr:nvSpPr>
      <xdr:spPr bwMode="auto">
        <a:xfrm>
          <a:off x="762000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86" name="Line 38">
          <a:extLst>
            <a:ext uri="{FF2B5EF4-FFF2-40B4-BE49-F238E27FC236}">
              <a16:creationId xmlns:a16="http://schemas.microsoft.com/office/drawing/2014/main" id="{EA389037-147C-46CA-937A-A78EEC3A04C8}"/>
            </a:ext>
          </a:extLst>
        </xdr:cNvPr>
        <xdr:cNvSpPr>
          <a:spLocks noChangeShapeType="1"/>
        </xdr:cNvSpPr>
      </xdr:nvSpPr>
      <xdr:spPr bwMode="auto">
        <a:xfrm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87" name="Line 39">
          <a:extLst>
            <a:ext uri="{FF2B5EF4-FFF2-40B4-BE49-F238E27FC236}">
              <a16:creationId xmlns:a16="http://schemas.microsoft.com/office/drawing/2014/main" id="{DFD711D9-7CFF-4C58-8AE5-610160D291EA}"/>
            </a:ext>
          </a:extLst>
        </xdr:cNvPr>
        <xdr:cNvSpPr>
          <a:spLocks noChangeShapeType="1"/>
        </xdr:cNvSpPr>
      </xdr:nvSpPr>
      <xdr:spPr bwMode="auto">
        <a:xfrm flipH="1"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7</xdr:row>
      <xdr:rowOff>85725</xdr:rowOff>
    </xdr:from>
    <xdr:to>
      <xdr:col>14</xdr:col>
      <xdr:colOff>9525</xdr:colOff>
      <xdr:row>7</xdr:row>
      <xdr:rowOff>85725</xdr:rowOff>
    </xdr:to>
    <xdr:sp macro="" textlink="">
      <xdr:nvSpPr>
        <xdr:cNvPr id="6488" name="Line 40">
          <a:extLst>
            <a:ext uri="{FF2B5EF4-FFF2-40B4-BE49-F238E27FC236}">
              <a16:creationId xmlns:a16="http://schemas.microsoft.com/office/drawing/2014/main" id="{5C94CE29-DDB9-479C-A08E-2D4225791481}"/>
            </a:ext>
          </a:extLst>
        </xdr:cNvPr>
        <xdr:cNvSpPr>
          <a:spLocks noChangeShapeType="1"/>
        </xdr:cNvSpPr>
      </xdr:nvSpPr>
      <xdr:spPr bwMode="auto">
        <a:xfrm flipH="1"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9525</xdr:colOff>
      <xdr:row>6</xdr:row>
      <xdr:rowOff>142875</xdr:rowOff>
    </xdr:from>
    <xdr:to>
      <xdr:col>16</xdr:col>
      <xdr:colOff>57150</xdr:colOff>
      <xdr:row>6</xdr:row>
      <xdr:rowOff>333375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89332-A347-48B4-9737-825E3A42559C}"/>
            </a:ext>
          </a:extLst>
        </xdr:cNvPr>
        <xdr:cNvSpPr txBox="1">
          <a:spLocks noChangeArrowheads="1"/>
        </xdr:cNvSpPr>
      </xdr:nvSpPr>
      <xdr:spPr bwMode="auto">
        <a:xfrm>
          <a:off x="7620000" y="1581150"/>
          <a:ext cx="9334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76200</xdr:rowOff>
    </xdr:from>
    <xdr:to>
      <xdr:col>3</xdr:col>
      <xdr:colOff>628650</xdr:colOff>
      <xdr:row>8</xdr:row>
      <xdr:rowOff>266700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1A5A2-BDB4-4F3C-8A7E-E84CE892A90A}"/>
            </a:ext>
          </a:extLst>
        </xdr:cNvPr>
        <xdr:cNvSpPr txBox="1">
          <a:spLocks noChangeArrowheads="1"/>
        </xdr:cNvSpPr>
      </xdr:nvSpPr>
      <xdr:spPr bwMode="auto">
        <a:xfrm>
          <a:off x="247650" y="252412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4</xdr:col>
      <xdr:colOff>9525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2F0EED-9A1B-4117-AF93-73F1490E0400}"/>
            </a:ext>
          </a:extLst>
        </xdr:cNvPr>
        <xdr:cNvSpPr txBox="1">
          <a:spLocks noChangeArrowheads="1"/>
        </xdr:cNvSpPr>
      </xdr:nvSpPr>
      <xdr:spPr bwMode="auto">
        <a:xfrm>
          <a:off x="276225" y="124110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12</xdr:row>
      <xdr:rowOff>190500</xdr:rowOff>
    </xdr:from>
    <xdr:to>
      <xdr:col>15</xdr:col>
      <xdr:colOff>0</xdr:colOff>
      <xdr:row>16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9ED0FB7-CEF3-4A16-B770-61413EC75739}"/>
            </a:ext>
          </a:extLst>
        </xdr:cNvPr>
        <xdr:cNvSpPr>
          <a:spLocks noChangeArrowheads="1"/>
        </xdr:cNvSpPr>
      </xdr:nvSpPr>
      <xdr:spPr bwMode="auto">
        <a:xfrm>
          <a:off x="3743325" y="3695700"/>
          <a:ext cx="4943475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8</xdr:col>
      <xdr:colOff>66675</xdr:colOff>
      <xdr:row>33</xdr:row>
      <xdr:rowOff>142875</xdr:rowOff>
    </xdr:from>
    <xdr:to>
      <xdr:col>15</xdr:col>
      <xdr:colOff>0</xdr:colOff>
      <xdr:row>37</xdr:row>
      <xdr:rowOff>19050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39A0911-76EA-474B-8BD3-725B02534741}"/>
            </a:ext>
          </a:extLst>
        </xdr:cNvPr>
        <xdr:cNvSpPr>
          <a:spLocks noChangeArrowheads="1"/>
        </xdr:cNvSpPr>
      </xdr:nvSpPr>
      <xdr:spPr bwMode="auto">
        <a:xfrm>
          <a:off x="4200525" y="8591550"/>
          <a:ext cx="41814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360 nm [extinction coefficient for MESG of 8.3 (1 x mol-1 x cm-1)].  </a:t>
          </a:r>
          <a:endParaRPr lang="en-IE"/>
        </a:p>
      </xdr:txBody>
    </xdr:sp>
    <xdr:clientData/>
  </xdr:twoCellAnchor>
  <xdr:twoCellAnchor>
    <xdr:from>
      <xdr:col>5</xdr:col>
      <xdr:colOff>457200</xdr:colOff>
      <xdr:row>24</xdr:row>
      <xdr:rowOff>133350</xdr:rowOff>
    </xdr:from>
    <xdr:to>
      <xdr:col>8</xdr:col>
      <xdr:colOff>142875</xdr:colOff>
      <xdr:row>32</xdr:row>
      <xdr:rowOff>28575</xdr:rowOff>
    </xdr:to>
    <xdr:sp macro="" textlink="">
      <xdr:nvSpPr>
        <xdr:cNvPr id="6494" name="Line 68">
          <a:extLst>
            <a:ext uri="{FF2B5EF4-FFF2-40B4-BE49-F238E27FC236}">
              <a16:creationId xmlns:a16="http://schemas.microsoft.com/office/drawing/2014/main" id="{966A2771-CF8C-4B57-AE22-64C0E38AE2C0}"/>
            </a:ext>
          </a:extLst>
        </xdr:cNvPr>
        <xdr:cNvSpPr>
          <a:spLocks noChangeShapeType="1"/>
        </xdr:cNvSpPr>
      </xdr:nvSpPr>
      <xdr:spPr bwMode="auto">
        <a:xfrm flipV="1">
          <a:off x="2990850" y="6867525"/>
          <a:ext cx="1285875" cy="1419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133350</xdr:colOff>
      <xdr:row>31</xdr:row>
      <xdr:rowOff>171450</xdr:rowOff>
    </xdr:from>
    <xdr:to>
      <xdr:col>7</xdr:col>
      <xdr:colOff>628650</xdr:colOff>
      <xdr:row>35</xdr:row>
      <xdr:rowOff>161925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55C4B6D2-A284-4BCC-AF78-19714085D9CC}"/>
            </a:ext>
          </a:extLst>
        </xdr:cNvPr>
        <xdr:cNvSpPr>
          <a:spLocks noChangeArrowheads="1"/>
        </xdr:cNvSpPr>
      </xdr:nvSpPr>
      <xdr:spPr bwMode="auto">
        <a:xfrm>
          <a:off x="361950" y="8429625"/>
          <a:ext cx="3657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14</xdr:col>
      <xdr:colOff>9525</xdr:colOff>
      <xdr:row>6</xdr:row>
      <xdr:rowOff>361950</xdr:rowOff>
    </xdr:from>
    <xdr:to>
      <xdr:col>15</xdr:col>
      <xdr:colOff>0</xdr:colOff>
      <xdr:row>7</xdr:row>
      <xdr:rowOff>38100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BECFB-DD0F-4AE3-BCBB-E984DC9787C2}"/>
            </a:ext>
          </a:extLst>
        </xdr:cNvPr>
        <xdr:cNvSpPr txBox="1">
          <a:spLocks noChangeArrowheads="1"/>
        </xdr:cNvSpPr>
      </xdr:nvSpPr>
      <xdr:spPr bwMode="auto">
        <a:xfrm>
          <a:off x="7620000" y="1714500"/>
          <a:ext cx="16097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133350</xdr:colOff>
      <xdr:row>26</xdr:row>
      <xdr:rowOff>142875</xdr:rowOff>
    </xdr:from>
    <xdr:to>
      <xdr:col>5</xdr:col>
      <xdr:colOff>257175</xdr:colOff>
      <xdr:row>31</xdr:row>
      <xdr:rowOff>19050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69D6B8AC-A046-4600-827A-776D87D25175}"/>
            </a:ext>
          </a:extLst>
        </xdr:cNvPr>
        <xdr:cNvSpPr>
          <a:spLocks noChangeArrowheads="1"/>
        </xdr:cNvSpPr>
      </xdr:nvSpPr>
      <xdr:spPr bwMode="auto">
        <a:xfrm>
          <a:off x="361950" y="7448550"/>
          <a:ext cx="242887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9</xdr:col>
      <xdr:colOff>295275</xdr:colOff>
      <xdr:row>24</xdr:row>
      <xdr:rowOff>142875</xdr:rowOff>
    </xdr:from>
    <xdr:to>
      <xdr:col>11</xdr:col>
      <xdr:colOff>266700</xdr:colOff>
      <xdr:row>27</xdr:row>
      <xdr:rowOff>85725</xdr:rowOff>
    </xdr:to>
    <xdr:sp macro="" textlink="">
      <xdr:nvSpPr>
        <xdr:cNvPr id="6499" name="Line 91">
          <a:extLst>
            <a:ext uri="{FF2B5EF4-FFF2-40B4-BE49-F238E27FC236}">
              <a16:creationId xmlns:a16="http://schemas.microsoft.com/office/drawing/2014/main" id="{E8CE8440-90F0-496C-AC01-B6547C6B9D9A}"/>
            </a:ext>
          </a:extLst>
        </xdr:cNvPr>
        <xdr:cNvSpPr>
          <a:spLocks noChangeShapeType="1"/>
        </xdr:cNvSpPr>
      </xdr:nvSpPr>
      <xdr:spPr bwMode="auto">
        <a:xfrm flipV="1">
          <a:off x="4981575" y="6877050"/>
          <a:ext cx="58102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542925</xdr:colOff>
      <xdr:row>27</xdr:row>
      <xdr:rowOff>85725</xdr:rowOff>
    </xdr:from>
    <xdr:to>
      <xdr:col>15</xdr:col>
      <xdr:colOff>0</xdr:colOff>
      <xdr:row>31</xdr:row>
      <xdr:rowOff>76200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59399963-0545-4CDF-9D7A-2C44AC490896}"/>
            </a:ext>
          </a:extLst>
        </xdr:cNvPr>
        <xdr:cNvSpPr>
          <a:spLocks noChangeArrowheads="1"/>
        </xdr:cNvSpPr>
      </xdr:nvSpPr>
      <xdr:spPr bwMode="auto">
        <a:xfrm>
          <a:off x="3933825" y="7581900"/>
          <a:ext cx="474345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Phosphate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This is calculated automatically from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sample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-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-A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blank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IE"/>
        </a:p>
      </xdr:txBody>
    </xdr:sp>
    <xdr:clientData/>
  </xdr:twoCellAnchor>
  <xdr:twoCellAnchor>
    <xdr:from>
      <xdr:col>11</xdr:col>
      <xdr:colOff>209550</xdr:colOff>
      <xdr:row>21</xdr:row>
      <xdr:rowOff>28575</xdr:rowOff>
    </xdr:from>
    <xdr:to>
      <xdr:col>11</xdr:col>
      <xdr:colOff>295275</xdr:colOff>
      <xdr:row>21</xdr:row>
      <xdr:rowOff>114300</xdr:rowOff>
    </xdr:to>
    <xdr:sp macro="" textlink="">
      <xdr:nvSpPr>
        <xdr:cNvPr id="6501" name="AutoShape 94">
          <a:extLst>
            <a:ext uri="{FF2B5EF4-FFF2-40B4-BE49-F238E27FC236}">
              <a16:creationId xmlns:a16="http://schemas.microsoft.com/office/drawing/2014/main" id="{9CA2DE5A-1173-42B4-BBCF-474061188678}"/>
            </a:ext>
          </a:extLst>
        </xdr:cNvPr>
        <xdr:cNvSpPr>
          <a:spLocks noChangeArrowheads="1"/>
        </xdr:cNvSpPr>
      </xdr:nvSpPr>
      <xdr:spPr bwMode="auto">
        <a:xfrm>
          <a:off x="5505450" y="58102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17</xdr:col>
      <xdr:colOff>0</xdr:colOff>
      <xdr:row>6</xdr:row>
      <xdr:rowOff>19050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36994249-6E96-4B0F-9CD8-E3533EB1F032}"/>
            </a:ext>
          </a:extLst>
        </xdr:cNvPr>
        <xdr:cNvGrpSpPr/>
      </xdr:nvGrpSpPr>
      <xdr:grpSpPr>
        <a:xfrm>
          <a:off x="114300" y="95250"/>
          <a:ext cx="8848725" cy="1362075"/>
          <a:chOff x="114300" y="95251"/>
          <a:chExt cx="8848725" cy="1428750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74DF419A-0350-97D1-EF15-EA4212EEA0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00" y="95251"/>
            <a:ext cx="8848725" cy="1428750"/>
          </a:xfrm>
          <a:prstGeom prst="rect">
            <a:avLst/>
          </a:prstGeom>
        </xdr:spPr>
      </xdr:pic>
      <xdr:sp macro="" textlink="">
        <xdr:nvSpPr>
          <xdr:cNvPr id="29" name="TextBox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5DB25D6-CA5E-CDFF-8B5C-AA25C121A33E}"/>
              </a:ext>
            </a:extLst>
          </xdr:cNvPr>
          <xdr:cNvSpPr txBox="1"/>
        </xdr:nvSpPr>
        <xdr:spPr>
          <a:xfrm>
            <a:off x="114300" y="942975"/>
            <a:ext cx="6048375" cy="247649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Phosphate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PHOS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Instructions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12</xdr:row>
      <xdr:rowOff>47625</xdr:rowOff>
    </xdr:from>
    <xdr:to>
      <xdr:col>10</xdr:col>
      <xdr:colOff>333375</xdr:colOff>
      <xdr:row>12</xdr:row>
      <xdr:rowOff>152400</xdr:rowOff>
    </xdr:to>
    <xdr:sp macro="" textlink="">
      <xdr:nvSpPr>
        <xdr:cNvPr id="2212" name="AutoShape 11">
          <a:extLst>
            <a:ext uri="{FF2B5EF4-FFF2-40B4-BE49-F238E27FC236}">
              <a16:creationId xmlns:a16="http://schemas.microsoft.com/office/drawing/2014/main" id="{FCD60F91-4352-4ADE-8F78-E4C79D6CEEA6}"/>
            </a:ext>
          </a:extLst>
        </xdr:cNvPr>
        <xdr:cNvSpPr>
          <a:spLocks noChangeArrowheads="1"/>
        </xdr:cNvSpPr>
      </xdr:nvSpPr>
      <xdr:spPr bwMode="auto">
        <a:xfrm>
          <a:off x="5038725" y="3371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361950</xdr:colOff>
      <xdr:row>3</xdr:row>
      <xdr:rowOff>85725</xdr:rowOff>
    </xdr:from>
    <xdr:to>
      <xdr:col>16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22AA5-AFA1-47A5-A31E-771A94493150}"/>
            </a:ext>
          </a:extLst>
        </xdr:cNvPr>
        <xdr:cNvSpPr txBox="1">
          <a:spLocks noChangeArrowheads="1"/>
        </xdr:cNvSpPr>
      </xdr:nvSpPr>
      <xdr:spPr bwMode="auto">
        <a:xfrm>
          <a:off x="6915150" y="163830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696163-9758-46A0-801D-172858210020}"/>
            </a:ext>
          </a:extLst>
        </xdr:cNvPr>
        <xdr:cNvSpPr txBox="1">
          <a:spLocks noChangeArrowheads="1"/>
        </xdr:cNvSpPr>
      </xdr:nvSpPr>
      <xdr:spPr bwMode="auto">
        <a:xfrm>
          <a:off x="6915150" y="1828800"/>
          <a:ext cx="9144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85725</xdr:colOff>
      <xdr:row>4</xdr:row>
      <xdr:rowOff>85725</xdr:rowOff>
    </xdr:to>
    <xdr:sp macro="" textlink="">
      <xdr:nvSpPr>
        <xdr:cNvPr id="2215" name="Line 29">
          <a:extLst>
            <a:ext uri="{FF2B5EF4-FFF2-40B4-BE49-F238E27FC236}">
              <a16:creationId xmlns:a16="http://schemas.microsoft.com/office/drawing/2014/main" id="{B6DAB19E-5DBA-4A30-A21B-E002A2946C74}"/>
            </a:ext>
          </a:extLst>
        </xdr:cNvPr>
        <xdr:cNvSpPr>
          <a:spLocks noChangeShapeType="1"/>
        </xdr:cNvSpPr>
      </xdr:nvSpPr>
      <xdr:spPr bwMode="auto">
        <a:xfrm>
          <a:off x="6915150" y="1828800"/>
          <a:ext cx="552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85725</xdr:rowOff>
    </xdr:from>
    <xdr:to>
      <xdr:col>16</xdr:col>
      <xdr:colOff>66675</xdr:colOff>
      <xdr:row>4</xdr:row>
      <xdr:rowOff>85725</xdr:rowOff>
    </xdr:to>
    <xdr:sp macro="" textlink="">
      <xdr:nvSpPr>
        <xdr:cNvPr id="2216" name="Line 30">
          <a:extLst>
            <a:ext uri="{FF2B5EF4-FFF2-40B4-BE49-F238E27FC236}">
              <a16:creationId xmlns:a16="http://schemas.microsoft.com/office/drawing/2014/main" id="{899F8655-70EC-4200-B6D9-CA0574C53DBC}"/>
            </a:ext>
          </a:extLst>
        </xdr:cNvPr>
        <xdr:cNvSpPr>
          <a:spLocks noChangeShapeType="1"/>
        </xdr:cNvSpPr>
      </xdr:nvSpPr>
      <xdr:spPr bwMode="auto">
        <a:xfrm flipH="1">
          <a:off x="6915150" y="1828800"/>
          <a:ext cx="5334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361950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217" name="Line 31">
          <a:extLst>
            <a:ext uri="{FF2B5EF4-FFF2-40B4-BE49-F238E27FC236}">
              <a16:creationId xmlns:a16="http://schemas.microsoft.com/office/drawing/2014/main" id="{D6B7E0CE-EF96-4906-9728-FA087076A1A9}"/>
            </a:ext>
          </a:extLst>
        </xdr:cNvPr>
        <xdr:cNvSpPr>
          <a:spLocks noChangeShapeType="1"/>
        </xdr:cNvSpPr>
      </xdr:nvSpPr>
      <xdr:spPr bwMode="auto">
        <a:xfrm flipH="1">
          <a:off x="6915150" y="1857375"/>
          <a:ext cx="647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693D5C-EA56-47C4-BDA9-74553CA66D13}"/>
            </a:ext>
          </a:extLst>
        </xdr:cNvPr>
        <xdr:cNvSpPr txBox="1">
          <a:spLocks noChangeArrowheads="1"/>
        </xdr:cNvSpPr>
      </xdr:nvSpPr>
      <xdr:spPr bwMode="auto">
        <a:xfrm>
          <a:off x="247650" y="118395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19</xdr:col>
      <xdr:colOff>0</xdr:colOff>
      <xdr:row>1</xdr:row>
      <xdr:rowOff>1228725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83046D5-7D97-469C-A4D2-35355758D616}"/>
            </a:ext>
          </a:extLst>
        </xdr:cNvPr>
        <xdr:cNvGrpSpPr/>
      </xdr:nvGrpSpPr>
      <xdr:grpSpPr>
        <a:xfrm>
          <a:off x="114300" y="95250"/>
          <a:ext cx="8439150" cy="1228725"/>
          <a:chOff x="114301" y="95251"/>
          <a:chExt cx="8439150" cy="133350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0C79196-1CB2-754E-A196-F494DCDC9A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01" y="95251"/>
            <a:ext cx="8439150" cy="1333500"/>
          </a:xfrm>
          <a:prstGeom prst="rect">
            <a:avLst/>
          </a:prstGeom>
        </xdr:spPr>
      </xdr:pic>
      <xdr:sp macro="" textlink="">
        <xdr:nvSpPr>
          <xdr:cNvPr id="12" name="TextBox 1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6CCE50D-5146-0770-376E-D988B49D638E}"/>
              </a:ext>
            </a:extLst>
          </xdr:cNvPr>
          <xdr:cNvSpPr txBox="1"/>
        </xdr:nvSpPr>
        <xdr:spPr>
          <a:xfrm>
            <a:off x="114301" y="885826"/>
            <a:ext cx="5792063" cy="219074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Phosphate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PHOS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) - Determination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mz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zoomScaleNormal="100" workbookViewId="0">
      <selection activeCell="O43" sqref="O43"/>
    </sheetView>
  </sheetViews>
  <sheetFormatPr defaultColWidth="12.28515625" defaultRowHeight="15" x14ac:dyDescent="0.3"/>
  <cols>
    <col min="1" max="2" width="1.7109375" style="58" customWidth="1"/>
    <col min="3" max="3" width="7" style="59" customWidth="1"/>
    <col min="4" max="4" width="16.42578125" style="58" customWidth="1"/>
    <col min="5" max="6" width="11.140625" style="58" customWidth="1"/>
    <col min="7" max="7" width="1.7109375" style="58" customWidth="1"/>
    <col min="8" max="8" width="11.140625" style="58" customWidth="1"/>
    <col min="9" max="9" width="8.28515625" style="58" customWidth="1"/>
    <col min="10" max="10" width="7.7109375" style="58" customWidth="1"/>
    <col min="11" max="11" width="1.42578125" style="58" customWidth="1"/>
    <col min="12" max="15" width="11.5703125" style="58" customWidth="1"/>
    <col min="16" max="16" width="1.7109375" style="58" customWidth="1"/>
    <col min="17" max="17" width="7" style="58" customWidth="1"/>
    <col min="18" max="18" width="191.28515625" style="58" customWidth="1"/>
    <col min="19" max="16384" width="12.28515625" style="58"/>
  </cols>
  <sheetData>
    <row r="1" spans="2:17" ht="7.7" customHeight="1" x14ac:dyDescent="0.3"/>
    <row r="2" spans="2:17" ht="13.7" customHeight="1" x14ac:dyDescent="0.3">
      <c r="B2" s="3"/>
      <c r="C2" s="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33.75" customHeight="1" x14ac:dyDescent="0.3">
      <c r="B3" s="3"/>
      <c r="C3" s="7"/>
      <c r="D3" s="17"/>
      <c r="E3" s="17"/>
      <c r="F3" s="17"/>
      <c r="G3" s="17"/>
      <c r="H3" s="17"/>
      <c r="I3" s="17"/>
      <c r="J3" s="17"/>
      <c r="K3" s="17"/>
      <c r="L3" s="17"/>
      <c r="M3" s="17"/>
      <c r="N3" s="37"/>
      <c r="O3" s="3"/>
      <c r="P3" s="3"/>
      <c r="Q3" s="3"/>
    </row>
    <row r="4" spans="2:17" ht="27" customHeight="1" x14ac:dyDescent="0.3">
      <c r="B4" s="3"/>
      <c r="C4" s="7"/>
      <c r="D4" s="17"/>
      <c r="E4" s="17"/>
      <c r="F4" s="17"/>
      <c r="G4" s="17"/>
      <c r="H4" s="17"/>
      <c r="I4" s="17"/>
      <c r="J4" s="17"/>
      <c r="K4" s="17"/>
      <c r="L4" s="17"/>
      <c r="M4" s="17"/>
      <c r="N4" s="37"/>
      <c r="O4" s="3"/>
      <c r="P4" s="3"/>
      <c r="Q4" s="3"/>
    </row>
    <row r="5" spans="2:17" ht="18.2" customHeight="1" x14ac:dyDescent="0.3">
      <c r="B5" s="3"/>
      <c r="C5" s="7"/>
      <c r="D5" s="23"/>
      <c r="E5" s="23"/>
      <c r="F5" s="23"/>
      <c r="G5" s="23"/>
      <c r="H5" s="23"/>
      <c r="I5" s="23"/>
      <c r="J5" s="23"/>
      <c r="K5" s="23"/>
      <c r="L5" s="23"/>
      <c r="M5" s="23"/>
      <c r="N5" s="37"/>
      <c r="O5" s="3"/>
      <c r="P5" s="3"/>
      <c r="Q5" s="3"/>
    </row>
    <row r="6" spans="2:17" ht="13.7" customHeight="1" x14ac:dyDescent="0.3">
      <c r="B6" s="3"/>
      <c r="C6" s="7"/>
      <c r="D6" s="3"/>
      <c r="E6" s="3"/>
      <c r="F6" s="3"/>
      <c r="G6" s="3"/>
      <c r="H6" s="3"/>
      <c r="I6" s="3"/>
      <c r="J6" s="3"/>
      <c r="K6" s="3"/>
      <c r="L6" s="3"/>
      <c r="M6" s="3"/>
      <c r="N6" s="37"/>
      <c r="O6" s="3"/>
      <c r="P6" s="3"/>
      <c r="Q6" s="3"/>
    </row>
    <row r="7" spans="2:17" ht="42.75" customHeight="1" x14ac:dyDescent="0.4">
      <c r="B7" s="3"/>
      <c r="C7" s="38" t="s">
        <v>17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37"/>
      <c r="O7" s="3"/>
      <c r="P7" s="3"/>
      <c r="Q7" s="3"/>
    </row>
    <row r="8" spans="2:17" ht="36.75" customHeight="1" x14ac:dyDescent="0.3">
      <c r="B8" s="3"/>
      <c r="C8" s="61" t="s">
        <v>30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3"/>
      <c r="P8" s="3"/>
      <c r="Q8" s="3"/>
    </row>
    <row r="9" spans="2:17" ht="45" customHeight="1" x14ac:dyDescent="0.4">
      <c r="B9" s="3"/>
      <c r="C9" s="38" t="s">
        <v>19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3"/>
      <c r="O9" s="3"/>
      <c r="P9" s="3"/>
      <c r="Q9" s="3"/>
    </row>
    <row r="10" spans="2:17" ht="18" customHeight="1" x14ac:dyDescent="0.35">
      <c r="B10" s="3"/>
      <c r="C10" s="33" t="s">
        <v>31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3"/>
      <c r="O10" s="3"/>
      <c r="P10" s="3"/>
      <c r="Q10" s="3"/>
    </row>
    <row r="11" spans="2:17" ht="18" customHeight="1" x14ac:dyDescent="0.35">
      <c r="B11" s="3"/>
      <c r="C11" s="33" t="s">
        <v>24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"/>
      <c r="O11" s="3"/>
      <c r="P11" s="3"/>
      <c r="Q11" s="3"/>
    </row>
    <row r="12" spans="2:17" ht="9" customHeight="1" x14ac:dyDescent="0.35">
      <c r="B12" s="3"/>
      <c r="C12" s="3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"/>
      <c r="O12" s="3"/>
      <c r="P12" s="3"/>
      <c r="Q12" s="3"/>
    </row>
    <row r="13" spans="2:17" x14ac:dyDescent="0.3">
      <c r="B13" s="3"/>
      <c r="C13" s="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3"/>
      <c r="O13" s="3"/>
      <c r="P13" s="3"/>
      <c r="Q13" s="3"/>
    </row>
    <row r="14" spans="2:17" ht="45.95" customHeight="1" x14ac:dyDescent="0.3">
      <c r="B14" s="3"/>
      <c r="C14" s="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"/>
      <c r="O14" s="3"/>
      <c r="P14" s="3"/>
      <c r="Q14" s="3"/>
    </row>
    <row r="15" spans="2:17" x14ac:dyDescent="0.3">
      <c r="B15" s="3"/>
      <c r="C15" s="7"/>
      <c r="D15" s="36" t="s">
        <v>12</v>
      </c>
      <c r="E15" s="39"/>
      <c r="F15" s="40"/>
      <c r="G15" s="41"/>
      <c r="H15" s="20"/>
      <c r="I15" s="20"/>
      <c r="J15" s="20"/>
      <c r="K15" s="20"/>
      <c r="L15" s="20"/>
      <c r="M15" s="20"/>
      <c r="N15" s="3"/>
      <c r="O15" s="3"/>
      <c r="P15" s="3"/>
      <c r="Q15" s="3"/>
    </row>
    <row r="16" spans="2:17" ht="24.2" customHeight="1" x14ac:dyDescent="0.3">
      <c r="B16" s="3"/>
      <c r="C16" s="7"/>
      <c r="D16" s="2"/>
      <c r="E16" s="4" t="s">
        <v>13</v>
      </c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 ht="19.5" x14ac:dyDescent="0.4">
      <c r="B17" s="3"/>
      <c r="C17" s="7"/>
      <c r="D17" s="3"/>
      <c r="E17" s="30" t="s">
        <v>10</v>
      </c>
      <c r="F17" s="30" t="s">
        <v>11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x14ac:dyDescent="0.3">
      <c r="B18" s="3"/>
      <c r="C18" s="7"/>
      <c r="D18" s="3">
        <v>1</v>
      </c>
      <c r="E18" s="42"/>
      <c r="F18" s="4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x14ac:dyDescent="0.3">
      <c r="B19" s="3"/>
      <c r="C19" s="7"/>
      <c r="D19" s="3">
        <v>2</v>
      </c>
      <c r="E19" s="42"/>
      <c r="F19" s="4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 x14ac:dyDescent="0.3">
      <c r="B20" s="3"/>
      <c r="C20" s="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 x14ac:dyDescent="0.3">
      <c r="B21" s="3"/>
      <c r="C21" s="7"/>
      <c r="D21" s="3"/>
      <c r="E21" s="4" t="s">
        <v>14</v>
      </c>
      <c r="F21" s="3"/>
      <c r="G21" s="3"/>
      <c r="H21" s="3"/>
      <c r="I21" s="3"/>
      <c r="J21" s="3"/>
      <c r="K21" s="3"/>
      <c r="L21" s="4" t="s">
        <v>1</v>
      </c>
      <c r="M21" s="24"/>
      <c r="N21" s="3"/>
      <c r="O21" s="3"/>
      <c r="P21" s="3"/>
      <c r="Q21" s="3"/>
    </row>
    <row r="22" spans="2:17" ht="45" x14ac:dyDescent="0.3">
      <c r="B22" s="3"/>
      <c r="C22" s="7"/>
      <c r="D22" s="8" t="s">
        <v>0</v>
      </c>
      <c r="E22" s="29" t="s">
        <v>10</v>
      </c>
      <c r="F22" s="29" t="s">
        <v>11</v>
      </c>
      <c r="G22" s="57"/>
      <c r="H22" s="13" t="s">
        <v>15</v>
      </c>
      <c r="I22" s="13" t="s">
        <v>16</v>
      </c>
      <c r="J22" s="3"/>
      <c r="K22" s="43"/>
      <c r="L22" s="13" t="s">
        <v>27</v>
      </c>
      <c r="M22" s="13" t="s">
        <v>28</v>
      </c>
      <c r="N22" s="13" t="s">
        <v>2</v>
      </c>
      <c r="O22" s="13" t="s">
        <v>29</v>
      </c>
      <c r="P22" s="3"/>
      <c r="Q22" s="3"/>
    </row>
    <row r="23" spans="2:17" x14ac:dyDescent="0.3">
      <c r="B23" s="3"/>
      <c r="C23" s="7"/>
      <c r="D23" s="44"/>
      <c r="E23" s="42"/>
      <c r="F23" s="42"/>
      <c r="G23" s="18"/>
      <c r="H23" s="45">
        <v>0.1</v>
      </c>
      <c r="I23" s="44">
        <v>1</v>
      </c>
      <c r="J23" s="3"/>
      <c r="K23" s="3"/>
      <c r="L23" s="12" t="s">
        <v>18</v>
      </c>
      <c r="M23" s="46"/>
      <c r="N23" s="47"/>
      <c r="O23" s="46" t="s">
        <v>18</v>
      </c>
      <c r="P23" s="3"/>
      <c r="Q23" s="3"/>
    </row>
    <row r="24" spans="2:17" x14ac:dyDescent="0.3">
      <c r="B24" s="3"/>
      <c r="C24" s="7"/>
      <c r="D24" s="44"/>
      <c r="E24" s="42"/>
      <c r="F24" s="42"/>
      <c r="G24" s="18"/>
      <c r="H24" s="45">
        <v>0.1</v>
      </c>
      <c r="I24" s="44">
        <v>1</v>
      </c>
      <c r="J24" s="3"/>
      <c r="K24" s="3"/>
      <c r="L24" s="12" t="s">
        <v>18</v>
      </c>
      <c r="M24" s="46"/>
      <c r="N24" s="47"/>
      <c r="O24" s="46" t="s">
        <v>18</v>
      </c>
      <c r="P24" s="3"/>
      <c r="Q24" s="3"/>
    </row>
    <row r="25" spans="2:17" x14ac:dyDescent="0.3">
      <c r="B25" s="3"/>
      <c r="C25" s="7"/>
      <c r="D25" s="44"/>
      <c r="E25" s="42"/>
      <c r="F25" s="42"/>
      <c r="G25" s="18"/>
      <c r="H25" s="45">
        <v>0.1</v>
      </c>
      <c r="I25" s="44">
        <v>1</v>
      </c>
      <c r="J25" s="3"/>
      <c r="K25" s="3"/>
      <c r="L25" s="12" t="s">
        <v>18</v>
      </c>
      <c r="M25" s="46"/>
      <c r="N25" s="47"/>
      <c r="O25" s="46" t="s">
        <v>18</v>
      </c>
      <c r="P25" s="3"/>
      <c r="Q25" s="3"/>
    </row>
    <row r="26" spans="2:17" x14ac:dyDescent="0.3">
      <c r="B26" s="3"/>
      <c r="C26" s="7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"/>
      <c r="O26" s="3"/>
      <c r="P26" s="3"/>
      <c r="Q26" s="3"/>
    </row>
    <row r="27" spans="2:17" x14ac:dyDescent="0.3">
      <c r="B27" s="3"/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"/>
      <c r="O27" s="3"/>
      <c r="P27" s="3"/>
      <c r="Q27" s="3"/>
    </row>
    <row r="28" spans="2:17" x14ac:dyDescent="0.3">
      <c r="B28" s="3"/>
      <c r="C28" s="7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"/>
      <c r="O28" s="3"/>
      <c r="P28" s="3"/>
      <c r="Q28" s="3"/>
    </row>
    <row r="29" spans="2:17" x14ac:dyDescent="0.3">
      <c r="B29" s="3"/>
      <c r="C29" s="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"/>
      <c r="O29" s="3"/>
      <c r="P29" s="3"/>
      <c r="Q29" s="3"/>
    </row>
    <row r="30" spans="2:17" x14ac:dyDescent="0.3">
      <c r="B30" s="3"/>
      <c r="C30" s="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"/>
      <c r="O30" s="3"/>
      <c r="P30" s="3"/>
      <c r="Q30" s="3"/>
    </row>
    <row r="31" spans="2:17" x14ac:dyDescent="0.3">
      <c r="B31" s="3"/>
      <c r="C31" s="7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"/>
      <c r="O31" s="3"/>
      <c r="P31" s="3"/>
      <c r="Q31" s="3"/>
    </row>
    <row r="32" spans="2:17" x14ac:dyDescent="0.3">
      <c r="B32" s="3"/>
      <c r="C32" s="7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"/>
      <c r="O32" s="3"/>
      <c r="P32" s="3"/>
      <c r="Q32" s="3"/>
    </row>
    <row r="33" spans="2:17" x14ac:dyDescent="0.3">
      <c r="B33" s="3"/>
      <c r="C33" s="7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"/>
      <c r="O33" s="3"/>
      <c r="P33" s="3"/>
      <c r="Q33" s="3"/>
    </row>
    <row r="34" spans="2:17" x14ac:dyDescent="0.3">
      <c r="B34" s="3"/>
      <c r="C34" s="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"/>
      <c r="O34" s="3"/>
      <c r="P34" s="3"/>
      <c r="Q34" s="3"/>
    </row>
    <row r="35" spans="2:17" x14ac:dyDescent="0.3">
      <c r="B35" s="3"/>
      <c r="C35" s="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"/>
      <c r="O35" s="3"/>
      <c r="P35" s="3"/>
      <c r="Q35" s="3"/>
    </row>
    <row r="36" spans="2:17" x14ac:dyDescent="0.3">
      <c r="B36" s="3"/>
      <c r="C36" s="7"/>
      <c r="D36" s="21"/>
      <c r="E36" s="21"/>
      <c r="F36" s="21"/>
      <c r="G36" s="21"/>
      <c r="H36" s="21" t="s">
        <v>20</v>
      </c>
      <c r="I36" s="21"/>
      <c r="J36" s="21"/>
      <c r="K36" s="21"/>
      <c r="L36" s="21"/>
      <c r="M36" s="21"/>
      <c r="N36" s="3"/>
      <c r="O36" s="3"/>
      <c r="P36" s="3"/>
      <c r="Q36" s="3"/>
    </row>
    <row r="37" spans="2:17" x14ac:dyDescent="0.3">
      <c r="B37" s="3"/>
      <c r="C37" s="7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"/>
      <c r="O37" s="3"/>
      <c r="P37" s="3"/>
      <c r="Q37" s="3"/>
    </row>
    <row r="38" spans="2:17" x14ac:dyDescent="0.3">
      <c r="B38" s="3"/>
      <c r="C38" s="7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3"/>
      <c r="O38" s="3"/>
      <c r="P38" s="3"/>
      <c r="Q38" s="3"/>
    </row>
    <row r="39" spans="2:17" ht="28.7" customHeight="1" x14ac:dyDescent="0.3">
      <c r="B39" s="3"/>
      <c r="C39" s="7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"/>
      <c r="O39" s="3"/>
      <c r="P39" s="3"/>
      <c r="Q39" s="3"/>
    </row>
    <row r="40" spans="2:17" ht="16.7" customHeight="1" x14ac:dyDescent="0.4">
      <c r="B40" s="3"/>
      <c r="C40" s="48" t="s">
        <v>4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"/>
      <c r="P40" s="3"/>
      <c r="Q40" s="3"/>
    </row>
    <row r="41" spans="2:17" ht="24.95" customHeight="1" x14ac:dyDescent="0.35">
      <c r="B41" s="6"/>
      <c r="C41" s="49" t="s">
        <v>5</v>
      </c>
      <c r="D41" s="34"/>
      <c r="E41" s="34"/>
      <c r="F41" s="34"/>
      <c r="G41" s="34"/>
      <c r="H41" s="2"/>
      <c r="I41" s="34"/>
      <c r="J41" s="34"/>
      <c r="K41" s="34"/>
      <c r="L41" s="34"/>
      <c r="M41" s="34"/>
      <c r="N41" s="34"/>
      <c r="O41" s="6"/>
      <c r="P41" s="6"/>
      <c r="Q41" s="6"/>
    </row>
    <row r="42" spans="2:17" ht="24.75" customHeight="1" x14ac:dyDescent="0.35">
      <c r="B42" s="6"/>
      <c r="C42" s="63" t="s">
        <v>6</v>
      </c>
      <c r="D42" s="64"/>
      <c r="E42" s="65"/>
      <c r="F42" s="65"/>
      <c r="G42" s="50"/>
      <c r="H42" s="34"/>
      <c r="I42" s="50"/>
      <c r="J42" s="50"/>
      <c r="K42" s="50"/>
      <c r="L42" s="50"/>
      <c r="M42" s="50"/>
      <c r="N42" s="34"/>
      <c r="O42" s="6"/>
      <c r="P42" s="6"/>
      <c r="Q42" s="6"/>
    </row>
    <row r="43" spans="2:17" ht="36" customHeight="1" x14ac:dyDescent="0.3">
      <c r="B43" s="6"/>
      <c r="C43" s="64"/>
      <c r="D43" s="64"/>
      <c r="E43" s="65"/>
      <c r="F43" s="65"/>
      <c r="G43" s="50"/>
      <c r="H43" s="51"/>
      <c r="I43" s="50"/>
      <c r="J43" s="51" t="s">
        <v>7</v>
      </c>
      <c r="K43" s="50"/>
      <c r="L43" s="50"/>
      <c r="M43" s="50"/>
      <c r="N43" s="51"/>
      <c r="O43" s="6"/>
      <c r="P43" s="6"/>
      <c r="Q43" s="6"/>
    </row>
    <row r="44" spans="2:17" ht="30.95" customHeight="1" x14ac:dyDescent="0.35">
      <c r="B44" s="6"/>
      <c r="C44" s="33" t="s">
        <v>3</v>
      </c>
      <c r="D44" s="33"/>
      <c r="E44" s="33"/>
      <c r="F44" s="33"/>
      <c r="G44" s="33"/>
      <c r="H44" s="52"/>
      <c r="I44" s="33"/>
      <c r="J44" s="52"/>
      <c r="K44" s="33"/>
      <c r="L44" s="33"/>
      <c r="M44" s="33"/>
      <c r="N44" s="52"/>
      <c r="O44" s="6"/>
      <c r="P44" s="6"/>
      <c r="Q44" s="6"/>
    </row>
    <row r="45" spans="2:17" ht="16.7" customHeight="1" x14ac:dyDescent="0.35">
      <c r="B45" s="6"/>
      <c r="C45" s="35" t="s">
        <v>8</v>
      </c>
      <c r="D45" s="33"/>
      <c r="E45" s="33"/>
      <c r="F45" s="33"/>
      <c r="G45" s="33"/>
      <c r="H45" s="51"/>
      <c r="I45" s="33"/>
      <c r="J45" s="51" t="s">
        <v>25</v>
      </c>
      <c r="K45" s="33"/>
      <c r="L45" s="33"/>
      <c r="M45" s="33"/>
      <c r="N45" s="51"/>
      <c r="O45" s="6"/>
      <c r="P45" s="6"/>
      <c r="Q45" s="6"/>
    </row>
    <row r="46" spans="2:17" ht="16.7" customHeight="1" x14ac:dyDescent="0.35">
      <c r="B46" s="6"/>
      <c r="C46" s="49" t="s">
        <v>9</v>
      </c>
      <c r="D46" s="33"/>
      <c r="E46" s="33"/>
      <c r="F46" s="33"/>
      <c r="G46" s="33"/>
      <c r="H46" s="51"/>
      <c r="I46" s="33"/>
      <c r="J46" s="51" t="s">
        <v>26</v>
      </c>
      <c r="K46" s="33"/>
      <c r="L46" s="33"/>
      <c r="M46" s="33"/>
      <c r="N46" s="51"/>
      <c r="O46" s="6"/>
      <c r="P46" s="6"/>
      <c r="Q46" s="6"/>
    </row>
    <row r="47" spans="2:17" ht="16.7" customHeight="1" x14ac:dyDescent="0.35">
      <c r="B47" s="6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51"/>
      <c r="O47" s="6"/>
      <c r="P47" s="6"/>
      <c r="Q47" s="6"/>
    </row>
    <row r="48" spans="2:17" ht="16.7" customHeight="1" x14ac:dyDescent="0.35">
      <c r="B48" s="6"/>
      <c r="C48" s="49"/>
      <c r="D48" s="33"/>
      <c r="E48" s="33"/>
      <c r="F48" s="33"/>
      <c r="G48" s="33"/>
      <c r="H48" s="2"/>
      <c r="I48" s="33"/>
      <c r="J48" s="33"/>
      <c r="K48" s="33"/>
      <c r="L48" s="33"/>
      <c r="M48" s="33"/>
      <c r="N48" s="2"/>
      <c r="O48" s="49" t="s">
        <v>32</v>
      </c>
      <c r="P48" s="6"/>
      <c r="Q48" s="6"/>
    </row>
    <row r="49" spans="2:17" ht="16.7" customHeight="1" x14ac:dyDescent="0.35">
      <c r="B49" s="6"/>
      <c r="C49" s="4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53"/>
      <c r="O49" s="6"/>
      <c r="P49" s="6"/>
      <c r="Q49" s="6"/>
    </row>
    <row r="50" spans="2:17" ht="54.75" customHeight="1" x14ac:dyDescent="0.3">
      <c r="B50" s="6"/>
      <c r="C50" s="66" t="s">
        <v>33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"/>
    </row>
    <row r="51" spans="2:17" ht="399.95" customHeight="1" x14ac:dyDescent="0.3">
      <c r="C51" s="58"/>
    </row>
  </sheetData>
  <sheetProtection algorithmName="SHA-512" hashValue="rVhUNYJN1bmxpsjiHmE0IxaoURHm16N2qId5JUhHCXXc/5x6xglrXSOjF43OBImNGMhiMv2dTqvVupYu2roFRA==" saltValue="0RYLOlzZvyvb69y4cWKTCw==" spinCount="100000" sheet="1" objects="1" scenarios="1"/>
  <mergeCells count="3">
    <mergeCell ref="C8:N8"/>
    <mergeCell ref="C42:F43"/>
    <mergeCell ref="C50:P50"/>
  </mergeCells>
  <phoneticPr fontId="0" type="noConversion"/>
  <dataValidations count="3">
    <dataValidation allowBlank="1" sqref="C51:M65536 N51:N65536 C44 N44 O51:O65536 D48:G49 H44 J44 H49 N5:N7 N1:N2 A1:B1048576 D1:M7 C1:C40 E9:G14 D9:D15 H9:M15 N9:N20 G23:G25 O1:O20 D26:G41 I26:N41 H26:H40 K44:M49 J47:J49 I44:I49 D44:G46 C46:C49 D47:H47 O26:O49 Q1:IV1048576 P1:P49 P51:P1048576" xr:uid="{00000000-0002-0000-0000-000000000000}"/>
    <dataValidation type="decimal" errorStyle="warning" allowBlank="1" showErrorMessage="1" error="Please enter numeric values only." sqref="H18:H19" xr:uid="{00000000-0002-0000-0000-000001000000}">
      <formula1>0</formula1>
      <formula2>100</formula2>
    </dataValidation>
    <dataValidation type="decimal" allowBlank="1" showErrorMessage="1" error="Enter numeric values only" sqref="N23:N25 E18:F19 E15:G15 E23:F25 H23:I25 K23:K25" xr:uid="{00000000-0002-0000-0000-000002000000}">
      <formula1>0</formula1>
      <formula2>10000</formula2>
    </dataValidation>
  </dataValidations>
  <hyperlinks>
    <hyperlink ref="J43" r:id="rId1" xr:uid="{00000000-0004-0000-0000-000001000000}"/>
    <hyperlink ref="J45" r:id="rId2" xr:uid="{00000000-0004-0000-0000-000003000000}"/>
    <hyperlink ref="J46" r:id="rId3" xr:uid="{A7730810-50BF-444D-8B24-1E0EE453C543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4"/>
  <headerFooter alignWithMargins="0">
    <oddFooter>&amp;LPrinted on &amp;D, Page &amp;P of &amp;N</oddFooter>
  </headerFooter>
  <rowBreaks count="2" manualBreakCount="2">
    <brk id="25" min="1" max="15" man="1"/>
    <brk id="49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57"/>
  <sheetViews>
    <sheetView zoomScaleNormal="100" workbookViewId="0">
      <selection activeCell="E14" sqref="E14:F14 E10:F10 J14:J53"/>
    </sheetView>
  </sheetViews>
  <sheetFormatPr defaultColWidth="12.28515625" defaultRowHeight="15" x14ac:dyDescent="0.3"/>
  <cols>
    <col min="1" max="2" width="1.7109375" style="58" customWidth="1"/>
    <col min="3" max="3" width="4.7109375" style="58" customWidth="1"/>
    <col min="4" max="4" width="16.28515625" style="58" customWidth="1"/>
    <col min="5" max="8" width="11.42578125" style="58" customWidth="1"/>
    <col min="9" max="9" width="1.7109375" style="58" customWidth="1"/>
    <col min="10" max="10" width="10.42578125" style="58" hidden="1" customWidth="1"/>
    <col min="11" max="11" width="12.28515625" style="58" customWidth="1"/>
    <col min="12" max="12" width="10.42578125" style="58" hidden="1" customWidth="1"/>
    <col min="13" max="13" width="12.42578125" style="58" customWidth="1"/>
    <col min="14" max="14" width="1.7109375" style="58" customWidth="1"/>
    <col min="15" max="15" width="12.42578125" style="58" customWidth="1"/>
    <col min="16" max="16" width="11.7109375" style="58" hidden="1" customWidth="1"/>
    <col min="17" max="17" width="12.7109375" style="58" customWidth="1"/>
    <col min="18" max="19" width="2.42578125" style="58" customWidth="1"/>
    <col min="20" max="20" width="139.7109375" style="58" customWidth="1"/>
    <col min="21" max="16384" width="12.28515625" style="58"/>
  </cols>
  <sheetData>
    <row r="1" spans="2:20" ht="7.7" customHeight="1" x14ac:dyDescent="0.3"/>
    <row r="2" spans="2:20" ht="99.9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0" ht="1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20" x14ac:dyDescent="0.3">
      <c r="B4" s="3"/>
      <c r="C4" s="4"/>
      <c r="D4" s="4" t="s">
        <v>12</v>
      </c>
      <c r="E4" s="68"/>
      <c r="F4" s="69"/>
      <c r="G4" s="70"/>
      <c r="H4" s="3"/>
      <c r="I4" s="3"/>
      <c r="J4" s="3"/>
      <c r="K4" s="14"/>
      <c r="L4" s="14"/>
      <c r="M4" s="14"/>
      <c r="N4" s="3"/>
      <c r="O4" s="14"/>
      <c r="P4" s="3"/>
      <c r="Q4" s="3"/>
      <c r="R4" s="3"/>
      <c r="S4" s="3"/>
    </row>
    <row r="5" spans="2:20" ht="15.2" customHeight="1" x14ac:dyDescent="0.3">
      <c r="B5" s="3"/>
      <c r="C5" s="3"/>
      <c r="D5" s="3"/>
      <c r="E5" s="3"/>
      <c r="F5" s="3"/>
      <c r="G5" s="3"/>
      <c r="H5" s="3"/>
      <c r="I5" s="2"/>
      <c r="J5" s="18"/>
      <c r="K5" s="3"/>
      <c r="L5" s="3"/>
      <c r="M5" s="3"/>
      <c r="N5" s="3"/>
      <c r="O5" s="3"/>
      <c r="P5" s="3"/>
      <c r="Q5" s="7"/>
      <c r="R5" s="3"/>
      <c r="S5" s="3"/>
    </row>
    <row r="6" spans="2:20" x14ac:dyDescent="0.3">
      <c r="B6" s="3"/>
      <c r="C6" s="3"/>
      <c r="D6" s="2"/>
      <c r="E6" s="4" t="s">
        <v>13</v>
      </c>
      <c r="F6" s="2"/>
      <c r="G6" s="3"/>
      <c r="H6" s="3"/>
      <c r="I6" s="3"/>
      <c r="J6" s="18"/>
      <c r="K6" s="3"/>
      <c r="L6" s="3"/>
      <c r="M6" s="3"/>
      <c r="N6" s="3"/>
      <c r="O6" s="3"/>
      <c r="P6" s="3"/>
      <c r="Q6" s="7"/>
      <c r="R6" s="3"/>
      <c r="S6" s="3"/>
    </row>
    <row r="7" spans="2:20" ht="19.5" x14ac:dyDescent="0.4">
      <c r="B7" s="3"/>
      <c r="C7" s="3"/>
      <c r="D7" s="3"/>
      <c r="E7" s="30" t="s">
        <v>10</v>
      </c>
      <c r="F7" s="30" t="s">
        <v>11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20" x14ac:dyDescent="0.3">
      <c r="B8" s="3"/>
      <c r="C8" s="3"/>
      <c r="D8" s="3">
        <v>1</v>
      </c>
      <c r="E8" s="16"/>
      <c r="F8" s="1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20" x14ac:dyDescent="0.3">
      <c r="B9" s="3"/>
      <c r="C9" s="3"/>
      <c r="D9" s="3">
        <v>2</v>
      </c>
      <c r="E9" s="16"/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20" x14ac:dyDescent="0.3">
      <c r="B10" s="3"/>
      <c r="C10" s="3"/>
      <c r="D10" s="3"/>
      <c r="E10" s="54">
        <f>IF(COUNT(E8:E9)=0,0,(IF(A1_blank_1=0,0.0000001,A1_blank_1)+IF(A1_blank_2=0,0.0000001,A1_blank_2))/COUNT(E8:E9))</f>
        <v>0</v>
      </c>
      <c r="F10" s="12">
        <f>IF(COUNT(F8:F9)=0,0,(IF(A2_blank_1=0,0.0000001,A2_blank_1)+IF(A2_blank_2=0,0.0000001,A2_blank_2))/COUNT(F8:F9))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2:20" x14ac:dyDescent="0.3">
      <c r="B11" s="3"/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2:20" x14ac:dyDescent="0.3">
      <c r="B12" s="3"/>
      <c r="C12" s="2"/>
      <c r="D12" s="3"/>
      <c r="E12" s="4" t="s">
        <v>14</v>
      </c>
      <c r="F12" s="3"/>
      <c r="G12" s="3"/>
      <c r="H12" s="3"/>
      <c r="I12" s="3"/>
      <c r="J12" s="3"/>
      <c r="K12" s="4" t="s">
        <v>1</v>
      </c>
      <c r="L12" s="3"/>
      <c r="M12" s="24"/>
      <c r="N12" s="3"/>
      <c r="O12" s="3"/>
      <c r="P12" s="3"/>
      <c r="Q12" s="3"/>
      <c r="R12" s="3"/>
      <c r="S12" s="3"/>
    </row>
    <row r="13" spans="2:20" s="60" customFormat="1" ht="57" customHeight="1" x14ac:dyDescent="0.3">
      <c r="B13" s="9"/>
      <c r="C13" s="10"/>
      <c r="D13" s="8" t="s">
        <v>0</v>
      </c>
      <c r="E13" s="29" t="s">
        <v>10</v>
      </c>
      <c r="F13" s="29" t="s">
        <v>11</v>
      </c>
      <c r="G13" s="13" t="s">
        <v>15</v>
      </c>
      <c r="H13" s="13" t="s">
        <v>16</v>
      </c>
      <c r="I13" s="31"/>
      <c r="J13" s="55" t="s">
        <v>21</v>
      </c>
      <c r="K13" s="13" t="s">
        <v>27</v>
      </c>
      <c r="L13" s="55" t="s">
        <v>22</v>
      </c>
      <c r="M13" s="13" t="s">
        <v>28</v>
      </c>
      <c r="N13" s="31"/>
      <c r="O13" s="13" t="s">
        <v>2</v>
      </c>
      <c r="P13" s="55" t="s">
        <v>23</v>
      </c>
      <c r="Q13" s="13" t="s">
        <v>29</v>
      </c>
      <c r="R13" s="11"/>
      <c r="S13" s="11"/>
      <c r="T13" s="58"/>
    </row>
    <row r="14" spans="2:20" x14ac:dyDescent="0.3">
      <c r="B14" s="3"/>
      <c r="C14" s="1">
        <v>1</v>
      </c>
      <c r="D14" s="15"/>
      <c r="E14" s="16"/>
      <c r="F14" s="16"/>
      <c r="G14" s="28">
        <v>0.1</v>
      </c>
      <c r="H14" s="15">
        <v>1</v>
      </c>
      <c r="I14" s="5"/>
      <c r="J14" s="56">
        <f>(A2_sample-A1_sample)-(A2_blank_ave-A1_blank_ave)</f>
        <v>0</v>
      </c>
      <c r="K14" s="12" t="str">
        <f>IF(OR(ISBLANK(A1_sample),ISBLANK(A2_sample),A1_blank_ave=0,A2_blank_ave=0),"",Change_absorbance)</f>
        <v/>
      </c>
      <c r="L14" s="56">
        <f t="shared" ref="L14:L53" si="0">((1.01*94.97)/(8400*1*G14))*J14*Dilution</f>
        <v>0</v>
      </c>
      <c r="M14" s="12" t="str">
        <f>IF(OR(ISBLANK(A1_sample),ISBLANK(A2_sample),A1_blank_ave=0,A2_blank_ave=0),"",Concentration_gL)</f>
        <v/>
      </c>
      <c r="N14" s="5"/>
      <c r="O14" s="27"/>
      <c r="P14" s="56" t="e">
        <f>Concentration_gL*100/Sample_con_gL</f>
        <v>#DIV/0!</v>
      </c>
      <c r="Q14" s="12" t="str">
        <f>IF(ISERROR(Concentration_gg),"",Concentration_gg)</f>
        <v/>
      </c>
      <c r="R14" s="3"/>
      <c r="S14" s="3"/>
    </row>
    <row r="15" spans="2:20" x14ac:dyDescent="0.3">
      <c r="B15" s="3"/>
      <c r="C15" s="1">
        <v>2</v>
      </c>
      <c r="D15" s="15"/>
      <c r="E15" s="16"/>
      <c r="F15" s="16"/>
      <c r="G15" s="28">
        <v>0.1</v>
      </c>
      <c r="H15" s="15">
        <v>1</v>
      </c>
      <c r="I15" s="5"/>
      <c r="J15" s="56">
        <f t="shared" ref="J15:J53" si="1">(A2_sample-A1_sample)-(A2_blank_ave-A1_blank_ave)</f>
        <v>0</v>
      </c>
      <c r="K15" s="12" t="str">
        <f t="shared" ref="K15:K53" si="2">IF(OR(ISBLANK(A1_sample),ISBLANK(A2_sample),A1_blank_ave=0,A2_blank_ave=0),"",Change_absorbance)</f>
        <v/>
      </c>
      <c r="L15" s="56">
        <f t="shared" si="0"/>
        <v>0</v>
      </c>
      <c r="M15" s="12" t="str">
        <f t="shared" ref="M15:M53" si="3">IF(OR(ISBLANK(A1_sample),ISBLANK(A2_sample),A1_blank_ave=0,A2_blank_ave=0),"",Concentration_gL)</f>
        <v/>
      </c>
      <c r="N15" s="5"/>
      <c r="O15" s="27"/>
      <c r="P15" s="56" t="e">
        <f t="shared" ref="P15:P53" si="4">Concentration_gL*100/Sample_con_gL</f>
        <v>#DIV/0!</v>
      </c>
      <c r="Q15" s="12" t="str">
        <f t="shared" ref="Q15:Q53" si="5">IF(ISERROR(Concentration_gg),"",Concentration_gg)</f>
        <v/>
      </c>
      <c r="R15" s="3"/>
      <c r="S15" s="3"/>
    </row>
    <row r="16" spans="2:20" x14ac:dyDescent="0.3">
      <c r="B16" s="3"/>
      <c r="C16" s="1">
        <v>3</v>
      </c>
      <c r="D16" s="15"/>
      <c r="E16" s="16"/>
      <c r="F16" s="16"/>
      <c r="G16" s="28">
        <v>0.1</v>
      </c>
      <c r="H16" s="15">
        <v>1</v>
      </c>
      <c r="I16" s="5"/>
      <c r="J16" s="56">
        <f t="shared" si="1"/>
        <v>0</v>
      </c>
      <c r="K16" s="12" t="str">
        <f t="shared" si="2"/>
        <v/>
      </c>
      <c r="L16" s="56">
        <f t="shared" si="0"/>
        <v>0</v>
      </c>
      <c r="M16" s="12" t="str">
        <f t="shared" si="3"/>
        <v/>
      </c>
      <c r="N16" s="5"/>
      <c r="O16" s="27"/>
      <c r="P16" s="56" t="e">
        <f t="shared" si="4"/>
        <v>#DIV/0!</v>
      </c>
      <c r="Q16" s="12" t="str">
        <f t="shared" si="5"/>
        <v/>
      </c>
      <c r="R16" s="3"/>
      <c r="S16" s="3"/>
    </row>
    <row r="17" spans="2:19" x14ac:dyDescent="0.3">
      <c r="B17" s="3"/>
      <c r="C17" s="1">
        <v>4</v>
      </c>
      <c r="D17" s="15"/>
      <c r="E17" s="16"/>
      <c r="F17" s="16"/>
      <c r="G17" s="28">
        <v>0.1</v>
      </c>
      <c r="H17" s="15">
        <v>1</v>
      </c>
      <c r="I17" s="5"/>
      <c r="J17" s="56">
        <f t="shared" si="1"/>
        <v>0</v>
      </c>
      <c r="K17" s="12" t="str">
        <f t="shared" si="2"/>
        <v/>
      </c>
      <c r="L17" s="56">
        <f t="shared" si="0"/>
        <v>0</v>
      </c>
      <c r="M17" s="12" t="str">
        <f t="shared" si="3"/>
        <v/>
      </c>
      <c r="N17" s="5"/>
      <c r="O17" s="27"/>
      <c r="P17" s="56" t="e">
        <f t="shared" si="4"/>
        <v>#DIV/0!</v>
      </c>
      <c r="Q17" s="12" t="str">
        <f t="shared" si="5"/>
        <v/>
      </c>
      <c r="R17" s="3"/>
      <c r="S17" s="3"/>
    </row>
    <row r="18" spans="2:19" x14ac:dyDescent="0.3">
      <c r="B18" s="3"/>
      <c r="C18" s="1">
        <v>5</v>
      </c>
      <c r="D18" s="15"/>
      <c r="E18" s="16"/>
      <c r="F18" s="16"/>
      <c r="G18" s="28">
        <v>0.1</v>
      </c>
      <c r="H18" s="15">
        <v>1</v>
      </c>
      <c r="I18" s="5"/>
      <c r="J18" s="56">
        <f t="shared" si="1"/>
        <v>0</v>
      </c>
      <c r="K18" s="12" t="str">
        <f t="shared" si="2"/>
        <v/>
      </c>
      <c r="L18" s="56">
        <f t="shared" si="0"/>
        <v>0</v>
      </c>
      <c r="M18" s="12" t="str">
        <f t="shared" si="3"/>
        <v/>
      </c>
      <c r="N18" s="5"/>
      <c r="O18" s="27"/>
      <c r="P18" s="56" t="e">
        <f t="shared" si="4"/>
        <v>#DIV/0!</v>
      </c>
      <c r="Q18" s="12" t="str">
        <f t="shared" si="5"/>
        <v/>
      </c>
      <c r="R18" s="3"/>
      <c r="S18" s="3"/>
    </row>
    <row r="19" spans="2:19" x14ac:dyDescent="0.3">
      <c r="B19" s="3"/>
      <c r="C19" s="1">
        <v>6</v>
      </c>
      <c r="D19" s="15"/>
      <c r="E19" s="16"/>
      <c r="F19" s="16"/>
      <c r="G19" s="28">
        <v>0.1</v>
      </c>
      <c r="H19" s="15">
        <v>1</v>
      </c>
      <c r="I19" s="5"/>
      <c r="J19" s="56">
        <f t="shared" si="1"/>
        <v>0</v>
      </c>
      <c r="K19" s="12" t="str">
        <f t="shared" si="2"/>
        <v/>
      </c>
      <c r="L19" s="56">
        <f t="shared" si="0"/>
        <v>0</v>
      </c>
      <c r="M19" s="12" t="str">
        <f t="shared" si="3"/>
        <v/>
      </c>
      <c r="N19" s="5"/>
      <c r="O19" s="27"/>
      <c r="P19" s="56" t="e">
        <f t="shared" si="4"/>
        <v>#DIV/0!</v>
      </c>
      <c r="Q19" s="12" t="str">
        <f t="shared" si="5"/>
        <v/>
      </c>
      <c r="R19" s="3"/>
      <c r="S19" s="3"/>
    </row>
    <row r="20" spans="2:19" x14ac:dyDescent="0.3">
      <c r="B20" s="3"/>
      <c r="C20" s="1">
        <v>7</v>
      </c>
      <c r="D20" s="15"/>
      <c r="E20" s="16"/>
      <c r="F20" s="16"/>
      <c r="G20" s="28">
        <v>0.1</v>
      </c>
      <c r="H20" s="15">
        <v>1</v>
      </c>
      <c r="I20" s="5"/>
      <c r="J20" s="56">
        <f t="shared" si="1"/>
        <v>0</v>
      </c>
      <c r="K20" s="12" t="str">
        <f t="shared" si="2"/>
        <v/>
      </c>
      <c r="L20" s="56">
        <f t="shared" si="0"/>
        <v>0</v>
      </c>
      <c r="M20" s="12" t="str">
        <f t="shared" si="3"/>
        <v/>
      </c>
      <c r="N20" s="5"/>
      <c r="O20" s="27"/>
      <c r="P20" s="56" t="e">
        <f t="shared" si="4"/>
        <v>#DIV/0!</v>
      </c>
      <c r="Q20" s="12" t="str">
        <f t="shared" si="5"/>
        <v/>
      </c>
      <c r="R20" s="3"/>
      <c r="S20" s="3"/>
    </row>
    <row r="21" spans="2:19" x14ac:dyDescent="0.3">
      <c r="B21" s="3"/>
      <c r="C21" s="1">
        <v>8</v>
      </c>
      <c r="D21" s="15"/>
      <c r="E21" s="16"/>
      <c r="F21" s="16"/>
      <c r="G21" s="28">
        <v>0.1</v>
      </c>
      <c r="H21" s="15">
        <v>1</v>
      </c>
      <c r="I21" s="5"/>
      <c r="J21" s="56">
        <f t="shared" si="1"/>
        <v>0</v>
      </c>
      <c r="K21" s="12" t="str">
        <f t="shared" si="2"/>
        <v/>
      </c>
      <c r="L21" s="56">
        <f t="shared" si="0"/>
        <v>0</v>
      </c>
      <c r="M21" s="12" t="str">
        <f t="shared" si="3"/>
        <v/>
      </c>
      <c r="N21" s="5"/>
      <c r="O21" s="27"/>
      <c r="P21" s="56" t="e">
        <f t="shared" si="4"/>
        <v>#DIV/0!</v>
      </c>
      <c r="Q21" s="12" t="str">
        <f t="shared" si="5"/>
        <v/>
      </c>
      <c r="R21" s="3"/>
      <c r="S21" s="3"/>
    </row>
    <row r="22" spans="2:19" x14ac:dyDescent="0.3">
      <c r="B22" s="3"/>
      <c r="C22" s="1">
        <v>9</v>
      </c>
      <c r="D22" s="15"/>
      <c r="E22" s="16"/>
      <c r="F22" s="16"/>
      <c r="G22" s="28">
        <v>0.1</v>
      </c>
      <c r="H22" s="15">
        <v>1</v>
      </c>
      <c r="I22" s="5"/>
      <c r="J22" s="56">
        <f t="shared" si="1"/>
        <v>0</v>
      </c>
      <c r="K22" s="12" t="str">
        <f t="shared" si="2"/>
        <v/>
      </c>
      <c r="L22" s="56">
        <f t="shared" si="0"/>
        <v>0</v>
      </c>
      <c r="M22" s="12" t="str">
        <f t="shared" si="3"/>
        <v/>
      </c>
      <c r="N22" s="5"/>
      <c r="O22" s="27"/>
      <c r="P22" s="56" t="e">
        <f t="shared" si="4"/>
        <v>#DIV/0!</v>
      </c>
      <c r="Q22" s="12" t="str">
        <f t="shared" si="5"/>
        <v/>
      </c>
      <c r="R22" s="3"/>
      <c r="S22" s="3"/>
    </row>
    <row r="23" spans="2:19" x14ac:dyDescent="0.3">
      <c r="B23" s="3"/>
      <c r="C23" s="1">
        <v>10</v>
      </c>
      <c r="D23" s="15"/>
      <c r="E23" s="16"/>
      <c r="F23" s="16"/>
      <c r="G23" s="28">
        <v>0.1</v>
      </c>
      <c r="H23" s="15">
        <v>1</v>
      </c>
      <c r="I23" s="5"/>
      <c r="J23" s="56">
        <f t="shared" si="1"/>
        <v>0</v>
      </c>
      <c r="K23" s="12" t="str">
        <f t="shared" si="2"/>
        <v/>
      </c>
      <c r="L23" s="56">
        <f t="shared" si="0"/>
        <v>0</v>
      </c>
      <c r="M23" s="12" t="str">
        <f t="shared" si="3"/>
        <v/>
      </c>
      <c r="N23" s="5"/>
      <c r="O23" s="27"/>
      <c r="P23" s="56" t="e">
        <f t="shared" si="4"/>
        <v>#DIV/0!</v>
      </c>
      <c r="Q23" s="12" t="str">
        <f t="shared" si="5"/>
        <v/>
      </c>
      <c r="R23" s="3"/>
      <c r="S23" s="3"/>
    </row>
    <row r="24" spans="2:19" x14ac:dyDescent="0.3">
      <c r="B24" s="3"/>
      <c r="C24" s="1">
        <v>11</v>
      </c>
      <c r="D24" s="15"/>
      <c r="E24" s="16"/>
      <c r="F24" s="16"/>
      <c r="G24" s="28">
        <v>0.1</v>
      </c>
      <c r="H24" s="15">
        <v>1</v>
      </c>
      <c r="I24" s="5"/>
      <c r="J24" s="56">
        <f t="shared" si="1"/>
        <v>0</v>
      </c>
      <c r="K24" s="12" t="str">
        <f t="shared" si="2"/>
        <v/>
      </c>
      <c r="L24" s="56">
        <f t="shared" si="0"/>
        <v>0</v>
      </c>
      <c r="M24" s="12" t="str">
        <f t="shared" si="3"/>
        <v/>
      </c>
      <c r="N24" s="5"/>
      <c r="O24" s="27"/>
      <c r="P24" s="56" t="e">
        <f t="shared" si="4"/>
        <v>#DIV/0!</v>
      </c>
      <c r="Q24" s="12" t="str">
        <f t="shared" si="5"/>
        <v/>
      </c>
      <c r="R24" s="3"/>
      <c r="S24" s="3"/>
    </row>
    <row r="25" spans="2:19" x14ac:dyDescent="0.3">
      <c r="B25" s="3"/>
      <c r="C25" s="1">
        <v>12</v>
      </c>
      <c r="D25" s="15"/>
      <c r="E25" s="16"/>
      <c r="F25" s="16"/>
      <c r="G25" s="28">
        <v>0.1</v>
      </c>
      <c r="H25" s="15">
        <v>1</v>
      </c>
      <c r="I25" s="5"/>
      <c r="J25" s="56">
        <f t="shared" si="1"/>
        <v>0</v>
      </c>
      <c r="K25" s="12" t="str">
        <f t="shared" si="2"/>
        <v/>
      </c>
      <c r="L25" s="56">
        <f t="shared" si="0"/>
        <v>0</v>
      </c>
      <c r="M25" s="12" t="str">
        <f t="shared" si="3"/>
        <v/>
      </c>
      <c r="N25" s="5"/>
      <c r="O25" s="27"/>
      <c r="P25" s="56" t="e">
        <f t="shared" si="4"/>
        <v>#DIV/0!</v>
      </c>
      <c r="Q25" s="12" t="str">
        <f t="shared" si="5"/>
        <v/>
      </c>
      <c r="R25" s="3"/>
      <c r="S25" s="3"/>
    </row>
    <row r="26" spans="2:19" x14ac:dyDescent="0.3">
      <c r="B26" s="3"/>
      <c r="C26" s="1">
        <v>13</v>
      </c>
      <c r="D26" s="15"/>
      <c r="E26" s="16"/>
      <c r="F26" s="16"/>
      <c r="G26" s="28">
        <v>0.1</v>
      </c>
      <c r="H26" s="15">
        <v>1</v>
      </c>
      <c r="I26" s="5"/>
      <c r="J26" s="56">
        <f t="shared" si="1"/>
        <v>0</v>
      </c>
      <c r="K26" s="12" t="str">
        <f t="shared" si="2"/>
        <v/>
      </c>
      <c r="L26" s="56">
        <f t="shared" si="0"/>
        <v>0</v>
      </c>
      <c r="M26" s="12" t="str">
        <f t="shared" si="3"/>
        <v/>
      </c>
      <c r="N26" s="5"/>
      <c r="O26" s="27"/>
      <c r="P26" s="56" t="e">
        <f t="shared" si="4"/>
        <v>#DIV/0!</v>
      </c>
      <c r="Q26" s="12" t="str">
        <f t="shared" si="5"/>
        <v/>
      </c>
      <c r="R26" s="3"/>
      <c r="S26" s="3"/>
    </row>
    <row r="27" spans="2:19" x14ac:dyDescent="0.3">
      <c r="B27" s="3"/>
      <c r="C27" s="1">
        <v>14</v>
      </c>
      <c r="D27" s="15"/>
      <c r="E27" s="16"/>
      <c r="F27" s="16"/>
      <c r="G27" s="28">
        <v>0.1</v>
      </c>
      <c r="H27" s="15">
        <v>1</v>
      </c>
      <c r="I27" s="5"/>
      <c r="J27" s="56">
        <f t="shared" si="1"/>
        <v>0</v>
      </c>
      <c r="K27" s="12" t="str">
        <f t="shared" si="2"/>
        <v/>
      </c>
      <c r="L27" s="56">
        <f t="shared" si="0"/>
        <v>0</v>
      </c>
      <c r="M27" s="12" t="str">
        <f t="shared" si="3"/>
        <v/>
      </c>
      <c r="N27" s="5"/>
      <c r="O27" s="27"/>
      <c r="P27" s="56" t="e">
        <f t="shared" si="4"/>
        <v>#DIV/0!</v>
      </c>
      <c r="Q27" s="12" t="str">
        <f t="shared" si="5"/>
        <v/>
      </c>
      <c r="R27" s="3"/>
      <c r="S27" s="3"/>
    </row>
    <row r="28" spans="2:19" x14ac:dyDescent="0.3">
      <c r="B28" s="3"/>
      <c r="C28" s="1">
        <v>15</v>
      </c>
      <c r="D28" s="15"/>
      <c r="E28" s="16"/>
      <c r="F28" s="16"/>
      <c r="G28" s="28">
        <v>0.1</v>
      </c>
      <c r="H28" s="15">
        <v>1</v>
      </c>
      <c r="I28" s="5"/>
      <c r="J28" s="56">
        <f t="shared" si="1"/>
        <v>0</v>
      </c>
      <c r="K28" s="12" t="str">
        <f t="shared" si="2"/>
        <v/>
      </c>
      <c r="L28" s="56">
        <f t="shared" si="0"/>
        <v>0</v>
      </c>
      <c r="M28" s="12" t="str">
        <f t="shared" si="3"/>
        <v/>
      </c>
      <c r="N28" s="5"/>
      <c r="O28" s="27"/>
      <c r="P28" s="56" t="e">
        <f t="shared" si="4"/>
        <v>#DIV/0!</v>
      </c>
      <c r="Q28" s="12" t="str">
        <f t="shared" si="5"/>
        <v/>
      </c>
      <c r="R28" s="3"/>
      <c r="S28" s="3"/>
    </row>
    <row r="29" spans="2:19" x14ac:dyDescent="0.3">
      <c r="B29" s="3"/>
      <c r="C29" s="1">
        <v>16</v>
      </c>
      <c r="D29" s="15"/>
      <c r="E29" s="16"/>
      <c r="F29" s="16"/>
      <c r="G29" s="28">
        <v>0.1</v>
      </c>
      <c r="H29" s="15">
        <v>1</v>
      </c>
      <c r="I29" s="5"/>
      <c r="J29" s="56">
        <f t="shared" si="1"/>
        <v>0</v>
      </c>
      <c r="K29" s="12" t="str">
        <f t="shared" si="2"/>
        <v/>
      </c>
      <c r="L29" s="56">
        <f t="shared" si="0"/>
        <v>0</v>
      </c>
      <c r="M29" s="12" t="str">
        <f t="shared" si="3"/>
        <v/>
      </c>
      <c r="N29" s="5"/>
      <c r="O29" s="27"/>
      <c r="P29" s="56" t="e">
        <f t="shared" si="4"/>
        <v>#DIV/0!</v>
      </c>
      <c r="Q29" s="12" t="str">
        <f t="shared" si="5"/>
        <v/>
      </c>
      <c r="R29" s="3"/>
      <c r="S29" s="3"/>
    </row>
    <row r="30" spans="2:19" x14ac:dyDescent="0.3">
      <c r="B30" s="3"/>
      <c r="C30" s="1">
        <v>17</v>
      </c>
      <c r="D30" s="15"/>
      <c r="E30" s="16"/>
      <c r="F30" s="16"/>
      <c r="G30" s="28">
        <v>0.1</v>
      </c>
      <c r="H30" s="15">
        <v>1</v>
      </c>
      <c r="I30" s="5"/>
      <c r="J30" s="56">
        <f t="shared" si="1"/>
        <v>0</v>
      </c>
      <c r="K30" s="12" t="str">
        <f t="shared" si="2"/>
        <v/>
      </c>
      <c r="L30" s="56">
        <f t="shared" si="0"/>
        <v>0</v>
      </c>
      <c r="M30" s="12" t="str">
        <f t="shared" si="3"/>
        <v/>
      </c>
      <c r="N30" s="5"/>
      <c r="O30" s="27"/>
      <c r="P30" s="56" t="e">
        <f t="shared" si="4"/>
        <v>#DIV/0!</v>
      </c>
      <c r="Q30" s="12" t="str">
        <f t="shared" si="5"/>
        <v/>
      </c>
      <c r="R30" s="3"/>
      <c r="S30" s="3"/>
    </row>
    <row r="31" spans="2:19" x14ac:dyDescent="0.3">
      <c r="B31" s="3"/>
      <c r="C31" s="1">
        <v>18</v>
      </c>
      <c r="D31" s="15"/>
      <c r="E31" s="16"/>
      <c r="F31" s="16"/>
      <c r="G31" s="28">
        <v>0.1</v>
      </c>
      <c r="H31" s="15">
        <v>1</v>
      </c>
      <c r="I31" s="5"/>
      <c r="J31" s="56">
        <f t="shared" si="1"/>
        <v>0</v>
      </c>
      <c r="K31" s="12" t="str">
        <f t="shared" si="2"/>
        <v/>
      </c>
      <c r="L31" s="56">
        <f t="shared" si="0"/>
        <v>0</v>
      </c>
      <c r="M31" s="12" t="str">
        <f t="shared" si="3"/>
        <v/>
      </c>
      <c r="N31" s="5"/>
      <c r="O31" s="27"/>
      <c r="P31" s="56" t="e">
        <f t="shared" si="4"/>
        <v>#DIV/0!</v>
      </c>
      <c r="Q31" s="12" t="str">
        <f t="shared" si="5"/>
        <v/>
      </c>
      <c r="R31" s="3"/>
      <c r="S31" s="3"/>
    </row>
    <row r="32" spans="2:19" x14ac:dyDescent="0.3">
      <c r="B32" s="3"/>
      <c r="C32" s="1">
        <v>19</v>
      </c>
      <c r="D32" s="15"/>
      <c r="E32" s="16"/>
      <c r="F32" s="16"/>
      <c r="G32" s="28">
        <v>0.1</v>
      </c>
      <c r="H32" s="15">
        <v>1</v>
      </c>
      <c r="I32" s="5"/>
      <c r="J32" s="56">
        <f t="shared" si="1"/>
        <v>0</v>
      </c>
      <c r="K32" s="12" t="str">
        <f t="shared" si="2"/>
        <v/>
      </c>
      <c r="L32" s="56">
        <f t="shared" si="0"/>
        <v>0</v>
      </c>
      <c r="M32" s="12" t="str">
        <f t="shared" si="3"/>
        <v/>
      </c>
      <c r="N32" s="5"/>
      <c r="O32" s="27"/>
      <c r="P32" s="56" t="e">
        <f t="shared" si="4"/>
        <v>#DIV/0!</v>
      </c>
      <c r="Q32" s="12" t="str">
        <f t="shared" si="5"/>
        <v/>
      </c>
      <c r="R32" s="3"/>
      <c r="S32" s="3"/>
    </row>
    <row r="33" spans="2:19" x14ac:dyDescent="0.3">
      <c r="B33" s="3"/>
      <c r="C33" s="1">
        <v>20</v>
      </c>
      <c r="D33" s="15"/>
      <c r="E33" s="16"/>
      <c r="F33" s="16"/>
      <c r="G33" s="28">
        <v>0.1</v>
      </c>
      <c r="H33" s="15">
        <v>1</v>
      </c>
      <c r="I33" s="5"/>
      <c r="J33" s="56">
        <f t="shared" si="1"/>
        <v>0</v>
      </c>
      <c r="K33" s="12" t="str">
        <f t="shared" si="2"/>
        <v/>
      </c>
      <c r="L33" s="56">
        <f t="shared" si="0"/>
        <v>0</v>
      </c>
      <c r="M33" s="12" t="str">
        <f t="shared" si="3"/>
        <v/>
      </c>
      <c r="N33" s="5"/>
      <c r="O33" s="27"/>
      <c r="P33" s="56" t="e">
        <f t="shared" si="4"/>
        <v>#DIV/0!</v>
      </c>
      <c r="Q33" s="12" t="str">
        <f t="shared" si="5"/>
        <v/>
      </c>
      <c r="R33" s="3"/>
      <c r="S33" s="3"/>
    </row>
    <row r="34" spans="2:19" x14ac:dyDescent="0.3">
      <c r="B34" s="3"/>
      <c r="C34" s="1">
        <v>21</v>
      </c>
      <c r="D34" s="15"/>
      <c r="E34" s="16"/>
      <c r="F34" s="16"/>
      <c r="G34" s="28">
        <v>0.1</v>
      </c>
      <c r="H34" s="15">
        <v>1</v>
      </c>
      <c r="I34" s="5"/>
      <c r="J34" s="56">
        <f t="shared" si="1"/>
        <v>0</v>
      </c>
      <c r="K34" s="12" t="str">
        <f t="shared" si="2"/>
        <v/>
      </c>
      <c r="L34" s="56">
        <f t="shared" si="0"/>
        <v>0</v>
      </c>
      <c r="M34" s="12" t="str">
        <f t="shared" si="3"/>
        <v/>
      </c>
      <c r="N34" s="5"/>
      <c r="O34" s="27"/>
      <c r="P34" s="56" t="e">
        <f t="shared" si="4"/>
        <v>#DIV/0!</v>
      </c>
      <c r="Q34" s="12" t="str">
        <f t="shared" si="5"/>
        <v/>
      </c>
      <c r="R34" s="3"/>
      <c r="S34" s="3"/>
    </row>
    <row r="35" spans="2:19" x14ac:dyDescent="0.3">
      <c r="B35" s="3"/>
      <c r="C35" s="1">
        <v>22</v>
      </c>
      <c r="D35" s="15"/>
      <c r="E35" s="16"/>
      <c r="F35" s="16"/>
      <c r="G35" s="28">
        <v>0.1</v>
      </c>
      <c r="H35" s="15">
        <v>1</v>
      </c>
      <c r="I35" s="5"/>
      <c r="J35" s="56">
        <f t="shared" si="1"/>
        <v>0</v>
      </c>
      <c r="K35" s="12" t="str">
        <f t="shared" si="2"/>
        <v/>
      </c>
      <c r="L35" s="56">
        <f t="shared" si="0"/>
        <v>0</v>
      </c>
      <c r="M35" s="12" t="str">
        <f t="shared" si="3"/>
        <v/>
      </c>
      <c r="N35" s="5"/>
      <c r="O35" s="27"/>
      <c r="P35" s="56" t="e">
        <f t="shared" si="4"/>
        <v>#DIV/0!</v>
      </c>
      <c r="Q35" s="12" t="str">
        <f t="shared" si="5"/>
        <v/>
      </c>
      <c r="R35" s="3"/>
      <c r="S35" s="3"/>
    </row>
    <row r="36" spans="2:19" x14ac:dyDescent="0.3">
      <c r="B36" s="3"/>
      <c r="C36" s="1">
        <v>23</v>
      </c>
      <c r="D36" s="15"/>
      <c r="E36" s="16"/>
      <c r="F36" s="16"/>
      <c r="G36" s="28">
        <v>0.1</v>
      </c>
      <c r="H36" s="15">
        <v>1</v>
      </c>
      <c r="I36" s="5"/>
      <c r="J36" s="56">
        <f t="shared" si="1"/>
        <v>0</v>
      </c>
      <c r="K36" s="12" t="str">
        <f t="shared" si="2"/>
        <v/>
      </c>
      <c r="L36" s="56">
        <f t="shared" si="0"/>
        <v>0</v>
      </c>
      <c r="M36" s="12" t="str">
        <f t="shared" si="3"/>
        <v/>
      </c>
      <c r="N36" s="5"/>
      <c r="O36" s="27"/>
      <c r="P36" s="56" t="e">
        <f t="shared" si="4"/>
        <v>#DIV/0!</v>
      </c>
      <c r="Q36" s="12" t="str">
        <f t="shared" si="5"/>
        <v/>
      </c>
      <c r="R36" s="3"/>
      <c r="S36" s="3"/>
    </row>
    <row r="37" spans="2:19" x14ac:dyDescent="0.3">
      <c r="B37" s="3"/>
      <c r="C37" s="1">
        <v>24</v>
      </c>
      <c r="D37" s="15"/>
      <c r="E37" s="16"/>
      <c r="F37" s="16"/>
      <c r="G37" s="28">
        <v>0.1</v>
      </c>
      <c r="H37" s="15">
        <v>1</v>
      </c>
      <c r="I37" s="5"/>
      <c r="J37" s="56">
        <f t="shared" si="1"/>
        <v>0</v>
      </c>
      <c r="K37" s="12" t="str">
        <f t="shared" si="2"/>
        <v/>
      </c>
      <c r="L37" s="56">
        <f t="shared" si="0"/>
        <v>0</v>
      </c>
      <c r="M37" s="12" t="str">
        <f t="shared" si="3"/>
        <v/>
      </c>
      <c r="N37" s="5"/>
      <c r="O37" s="27"/>
      <c r="P37" s="56" t="e">
        <f t="shared" si="4"/>
        <v>#DIV/0!</v>
      </c>
      <c r="Q37" s="12" t="str">
        <f t="shared" si="5"/>
        <v/>
      </c>
      <c r="R37" s="3"/>
      <c r="S37" s="3"/>
    </row>
    <row r="38" spans="2:19" x14ac:dyDescent="0.3">
      <c r="B38" s="3"/>
      <c r="C38" s="1">
        <v>25</v>
      </c>
      <c r="D38" s="15"/>
      <c r="E38" s="16"/>
      <c r="F38" s="16"/>
      <c r="G38" s="28">
        <v>0.1</v>
      </c>
      <c r="H38" s="15">
        <v>1</v>
      </c>
      <c r="I38" s="5"/>
      <c r="J38" s="56">
        <f t="shared" si="1"/>
        <v>0</v>
      </c>
      <c r="K38" s="12" t="str">
        <f t="shared" si="2"/>
        <v/>
      </c>
      <c r="L38" s="56">
        <f t="shared" si="0"/>
        <v>0</v>
      </c>
      <c r="M38" s="12" t="str">
        <f t="shared" si="3"/>
        <v/>
      </c>
      <c r="N38" s="5"/>
      <c r="O38" s="27"/>
      <c r="P38" s="56" t="e">
        <f t="shared" si="4"/>
        <v>#DIV/0!</v>
      </c>
      <c r="Q38" s="12" t="str">
        <f t="shared" si="5"/>
        <v/>
      </c>
      <c r="R38" s="3"/>
      <c r="S38" s="3"/>
    </row>
    <row r="39" spans="2:19" x14ac:dyDescent="0.3">
      <c r="B39" s="3"/>
      <c r="C39" s="1">
        <v>26</v>
      </c>
      <c r="D39" s="15"/>
      <c r="E39" s="16"/>
      <c r="F39" s="16"/>
      <c r="G39" s="28">
        <v>0.1</v>
      </c>
      <c r="H39" s="15">
        <v>1</v>
      </c>
      <c r="I39" s="5"/>
      <c r="J39" s="56">
        <f t="shared" si="1"/>
        <v>0</v>
      </c>
      <c r="K39" s="12" t="str">
        <f t="shared" si="2"/>
        <v/>
      </c>
      <c r="L39" s="56">
        <f t="shared" si="0"/>
        <v>0</v>
      </c>
      <c r="M39" s="12" t="str">
        <f t="shared" si="3"/>
        <v/>
      </c>
      <c r="N39" s="5"/>
      <c r="O39" s="27"/>
      <c r="P39" s="56" t="e">
        <f t="shared" si="4"/>
        <v>#DIV/0!</v>
      </c>
      <c r="Q39" s="12" t="str">
        <f t="shared" si="5"/>
        <v/>
      </c>
      <c r="R39" s="3"/>
      <c r="S39" s="3"/>
    </row>
    <row r="40" spans="2:19" x14ac:dyDescent="0.3">
      <c r="B40" s="3"/>
      <c r="C40" s="1">
        <v>27</v>
      </c>
      <c r="D40" s="15"/>
      <c r="E40" s="16"/>
      <c r="F40" s="16"/>
      <c r="G40" s="28">
        <v>0.1</v>
      </c>
      <c r="H40" s="15">
        <v>1</v>
      </c>
      <c r="I40" s="5"/>
      <c r="J40" s="56">
        <f t="shared" si="1"/>
        <v>0</v>
      </c>
      <c r="K40" s="12" t="str">
        <f t="shared" si="2"/>
        <v/>
      </c>
      <c r="L40" s="56">
        <f t="shared" si="0"/>
        <v>0</v>
      </c>
      <c r="M40" s="12" t="str">
        <f t="shared" si="3"/>
        <v/>
      </c>
      <c r="N40" s="5"/>
      <c r="O40" s="27"/>
      <c r="P40" s="56" t="e">
        <f t="shared" si="4"/>
        <v>#DIV/0!</v>
      </c>
      <c r="Q40" s="12" t="str">
        <f t="shared" si="5"/>
        <v/>
      </c>
      <c r="R40" s="3"/>
      <c r="S40" s="3"/>
    </row>
    <row r="41" spans="2:19" x14ac:dyDescent="0.3">
      <c r="B41" s="3"/>
      <c r="C41" s="1">
        <v>28</v>
      </c>
      <c r="D41" s="15"/>
      <c r="E41" s="16"/>
      <c r="F41" s="16"/>
      <c r="G41" s="28">
        <v>0.1</v>
      </c>
      <c r="H41" s="15">
        <v>1</v>
      </c>
      <c r="I41" s="5"/>
      <c r="J41" s="56">
        <f t="shared" si="1"/>
        <v>0</v>
      </c>
      <c r="K41" s="12" t="str">
        <f t="shared" si="2"/>
        <v/>
      </c>
      <c r="L41" s="56">
        <f t="shared" si="0"/>
        <v>0</v>
      </c>
      <c r="M41" s="12" t="str">
        <f t="shared" si="3"/>
        <v/>
      </c>
      <c r="N41" s="5"/>
      <c r="O41" s="27"/>
      <c r="P41" s="56" t="e">
        <f t="shared" si="4"/>
        <v>#DIV/0!</v>
      </c>
      <c r="Q41" s="12" t="str">
        <f t="shared" si="5"/>
        <v/>
      </c>
      <c r="R41" s="3"/>
      <c r="S41" s="3"/>
    </row>
    <row r="42" spans="2:19" x14ac:dyDescent="0.3">
      <c r="B42" s="3"/>
      <c r="C42" s="1">
        <v>29</v>
      </c>
      <c r="D42" s="15"/>
      <c r="E42" s="16"/>
      <c r="F42" s="16"/>
      <c r="G42" s="28">
        <v>0.1</v>
      </c>
      <c r="H42" s="15">
        <v>1</v>
      </c>
      <c r="I42" s="5"/>
      <c r="J42" s="56">
        <f t="shared" si="1"/>
        <v>0</v>
      </c>
      <c r="K42" s="12" t="str">
        <f t="shared" si="2"/>
        <v/>
      </c>
      <c r="L42" s="56">
        <f t="shared" si="0"/>
        <v>0</v>
      </c>
      <c r="M42" s="12" t="str">
        <f t="shared" si="3"/>
        <v/>
      </c>
      <c r="N42" s="5"/>
      <c r="O42" s="27"/>
      <c r="P42" s="56" t="e">
        <f t="shared" si="4"/>
        <v>#DIV/0!</v>
      </c>
      <c r="Q42" s="12" t="str">
        <f t="shared" si="5"/>
        <v/>
      </c>
      <c r="R42" s="3"/>
      <c r="S42" s="3"/>
    </row>
    <row r="43" spans="2:19" x14ac:dyDescent="0.3">
      <c r="B43" s="3"/>
      <c r="C43" s="1">
        <v>30</v>
      </c>
      <c r="D43" s="15"/>
      <c r="E43" s="16"/>
      <c r="F43" s="16"/>
      <c r="G43" s="28">
        <v>0.1</v>
      </c>
      <c r="H43" s="15">
        <v>1</v>
      </c>
      <c r="I43" s="5"/>
      <c r="J43" s="56">
        <f t="shared" si="1"/>
        <v>0</v>
      </c>
      <c r="K43" s="12" t="str">
        <f t="shared" si="2"/>
        <v/>
      </c>
      <c r="L43" s="56">
        <f t="shared" si="0"/>
        <v>0</v>
      </c>
      <c r="M43" s="12" t="str">
        <f t="shared" si="3"/>
        <v/>
      </c>
      <c r="N43" s="5"/>
      <c r="O43" s="27"/>
      <c r="P43" s="56" t="e">
        <f t="shared" si="4"/>
        <v>#DIV/0!</v>
      </c>
      <c r="Q43" s="12" t="str">
        <f t="shared" si="5"/>
        <v/>
      </c>
      <c r="R43" s="3"/>
      <c r="S43" s="3"/>
    </row>
    <row r="44" spans="2:19" x14ac:dyDescent="0.3">
      <c r="B44" s="3"/>
      <c r="C44" s="1">
        <v>31</v>
      </c>
      <c r="D44" s="15"/>
      <c r="E44" s="16"/>
      <c r="F44" s="16"/>
      <c r="G44" s="28">
        <v>0.1</v>
      </c>
      <c r="H44" s="15">
        <v>1</v>
      </c>
      <c r="I44" s="5"/>
      <c r="J44" s="56">
        <f t="shared" si="1"/>
        <v>0</v>
      </c>
      <c r="K44" s="12" t="str">
        <f t="shared" si="2"/>
        <v/>
      </c>
      <c r="L44" s="56">
        <f t="shared" si="0"/>
        <v>0</v>
      </c>
      <c r="M44" s="12" t="str">
        <f t="shared" si="3"/>
        <v/>
      </c>
      <c r="N44" s="5"/>
      <c r="O44" s="27"/>
      <c r="P44" s="56" t="e">
        <f t="shared" si="4"/>
        <v>#DIV/0!</v>
      </c>
      <c r="Q44" s="12" t="str">
        <f t="shared" si="5"/>
        <v/>
      </c>
      <c r="R44" s="3"/>
      <c r="S44" s="3"/>
    </row>
    <row r="45" spans="2:19" x14ac:dyDescent="0.3">
      <c r="B45" s="3"/>
      <c r="C45" s="1">
        <v>32</v>
      </c>
      <c r="D45" s="15"/>
      <c r="E45" s="16"/>
      <c r="F45" s="16"/>
      <c r="G45" s="28">
        <v>0.1</v>
      </c>
      <c r="H45" s="15">
        <v>1</v>
      </c>
      <c r="I45" s="5"/>
      <c r="J45" s="56">
        <f t="shared" si="1"/>
        <v>0</v>
      </c>
      <c r="K45" s="12" t="str">
        <f t="shared" si="2"/>
        <v/>
      </c>
      <c r="L45" s="56">
        <f t="shared" si="0"/>
        <v>0</v>
      </c>
      <c r="M45" s="12" t="str">
        <f t="shared" si="3"/>
        <v/>
      </c>
      <c r="N45" s="5"/>
      <c r="O45" s="27"/>
      <c r="P45" s="56" t="e">
        <f t="shared" si="4"/>
        <v>#DIV/0!</v>
      </c>
      <c r="Q45" s="12" t="str">
        <f t="shared" si="5"/>
        <v/>
      </c>
      <c r="R45" s="3"/>
      <c r="S45" s="3"/>
    </row>
    <row r="46" spans="2:19" x14ac:dyDescent="0.3">
      <c r="B46" s="3"/>
      <c r="C46" s="1">
        <v>33</v>
      </c>
      <c r="D46" s="15"/>
      <c r="E46" s="16"/>
      <c r="F46" s="16"/>
      <c r="G46" s="28">
        <v>0.1</v>
      </c>
      <c r="H46" s="15">
        <v>1</v>
      </c>
      <c r="I46" s="5"/>
      <c r="J46" s="56">
        <f t="shared" si="1"/>
        <v>0</v>
      </c>
      <c r="K46" s="12" t="str">
        <f t="shared" si="2"/>
        <v/>
      </c>
      <c r="L46" s="56">
        <f t="shared" si="0"/>
        <v>0</v>
      </c>
      <c r="M46" s="12" t="str">
        <f t="shared" si="3"/>
        <v/>
      </c>
      <c r="N46" s="5"/>
      <c r="O46" s="27"/>
      <c r="P46" s="56" t="e">
        <f t="shared" si="4"/>
        <v>#DIV/0!</v>
      </c>
      <c r="Q46" s="12" t="str">
        <f t="shared" si="5"/>
        <v/>
      </c>
      <c r="R46" s="3"/>
      <c r="S46" s="3"/>
    </row>
    <row r="47" spans="2:19" x14ac:dyDescent="0.3">
      <c r="B47" s="3"/>
      <c r="C47" s="1">
        <v>34</v>
      </c>
      <c r="D47" s="15"/>
      <c r="E47" s="16"/>
      <c r="F47" s="16"/>
      <c r="G47" s="28">
        <v>0.1</v>
      </c>
      <c r="H47" s="15">
        <v>1</v>
      </c>
      <c r="I47" s="5"/>
      <c r="J47" s="56">
        <f t="shared" si="1"/>
        <v>0</v>
      </c>
      <c r="K47" s="12" t="str">
        <f t="shared" si="2"/>
        <v/>
      </c>
      <c r="L47" s="56">
        <f t="shared" si="0"/>
        <v>0</v>
      </c>
      <c r="M47" s="12" t="str">
        <f t="shared" si="3"/>
        <v/>
      </c>
      <c r="N47" s="5"/>
      <c r="O47" s="27"/>
      <c r="P47" s="56" t="e">
        <f t="shared" si="4"/>
        <v>#DIV/0!</v>
      </c>
      <c r="Q47" s="12" t="str">
        <f t="shared" si="5"/>
        <v/>
      </c>
      <c r="R47" s="3"/>
      <c r="S47" s="3"/>
    </row>
    <row r="48" spans="2:19" x14ac:dyDescent="0.3">
      <c r="B48" s="3"/>
      <c r="C48" s="1">
        <v>35</v>
      </c>
      <c r="D48" s="15"/>
      <c r="E48" s="16"/>
      <c r="F48" s="16"/>
      <c r="G48" s="28">
        <v>0.1</v>
      </c>
      <c r="H48" s="15">
        <v>1</v>
      </c>
      <c r="I48" s="5"/>
      <c r="J48" s="56">
        <f t="shared" si="1"/>
        <v>0</v>
      </c>
      <c r="K48" s="12" t="str">
        <f t="shared" si="2"/>
        <v/>
      </c>
      <c r="L48" s="56">
        <f t="shared" si="0"/>
        <v>0</v>
      </c>
      <c r="M48" s="12" t="str">
        <f t="shared" si="3"/>
        <v/>
      </c>
      <c r="N48" s="5"/>
      <c r="O48" s="27"/>
      <c r="P48" s="56" t="e">
        <f t="shared" si="4"/>
        <v>#DIV/0!</v>
      </c>
      <c r="Q48" s="12" t="str">
        <f t="shared" si="5"/>
        <v/>
      </c>
      <c r="R48" s="3"/>
      <c r="S48" s="3"/>
    </row>
    <row r="49" spans="2:19" x14ac:dyDescent="0.3">
      <c r="B49" s="3"/>
      <c r="C49" s="1">
        <v>36</v>
      </c>
      <c r="D49" s="15"/>
      <c r="E49" s="16"/>
      <c r="F49" s="16"/>
      <c r="G49" s="28">
        <v>0.1</v>
      </c>
      <c r="H49" s="15">
        <v>1</v>
      </c>
      <c r="I49" s="5"/>
      <c r="J49" s="56">
        <f>(A2_sample-A1_sample)-(A2_blank_ave-A1_blank_ave)</f>
        <v>0</v>
      </c>
      <c r="K49" s="12" t="str">
        <f t="shared" si="2"/>
        <v/>
      </c>
      <c r="L49" s="56">
        <f t="shared" si="0"/>
        <v>0</v>
      </c>
      <c r="M49" s="12" t="str">
        <f t="shared" si="3"/>
        <v/>
      </c>
      <c r="N49" s="5"/>
      <c r="O49" s="27"/>
      <c r="P49" s="56" t="e">
        <f t="shared" si="4"/>
        <v>#DIV/0!</v>
      </c>
      <c r="Q49" s="12" t="str">
        <f t="shared" si="5"/>
        <v/>
      </c>
      <c r="R49" s="3"/>
      <c r="S49" s="3"/>
    </row>
    <row r="50" spans="2:19" x14ac:dyDescent="0.3">
      <c r="B50" s="3"/>
      <c r="C50" s="1">
        <v>37</v>
      </c>
      <c r="D50" s="15"/>
      <c r="E50" s="16"/>
      <c r="F50" s="16"/>
      <c r="G50" s="28">
        <v>0.1</v>
      </c>
      <c r="H50" s="15">
        <v>1</v>
      </c>
      <c r="I50" s="5"/>
      <c r="J50" s="56">
        <f t="shared" si="1"/>
        <v>0</v>
      </c>
      <c r="K50" s="12" t="str">
        <f t="shared" si="2"/>
        <v/>
      </c>
      <c r="L50" s="56">
        <f t="shared" si="0"/>
        <v>0</v>
      </c>
      <c r="M50" s="12" t="str">
        <f t="shared" si="3"/>
        <v/>
      </c>
      <c r="N50" s="5"/>
      <c r="O50" s="27"/>
      <c r="P50" s="56" t="e">
        <f t="shared" si="4"/>
        <v>#DIV/0!</v>
      </c>
      <c r="Q50" s="12" t="str">
        <f t="shared" si="5"/>
        <v/>
      </c>
      <c r="R50" s="3"/>
      <c r="S50" s="3"/>
    </row>
    <row r="51" spans="2:19" x14ac:dyDescent="0.3">
      <c r="B51" s="3"/>
      <c r="C51" s="1">
        <v>38</v>
      </c>
      <c r="D51" s="15"/>
      <c r="E51" s="16"/>
      <c r="F51" s="16"/>
      <c r="G51" s="28">
        <v>0.1</v>
      </c>
      <c r="H51" s="15">
        <v>1</v>
      </c>
      <c r="I51" s="5"/>
      <c r="J51" s="56">
        <f t="shared" si="1"/>
        <v>0</v>
      </c>
      <c r="K51" s="12" t="str">
        <f t="shared" si="2"/>
        <v/>
      </c>
      <c r="L51" s="56">
        <f t="shared" si="0"/>
        <v>0</v>
      </c>
      <c r="M51" s="12" t="str">
        <f t="shared" si="3"/>
        <v/>
      </c>
      <c r="N51" s="5"/>
      <c r="O51" s="27"/>
      <c r="P51" s="56" t="e">
        <f t="shared" si="4"/>
        <v>#DIV/0!</v>
      </c>
      <c r="Q51" s="12" t="str">
        <f t="shared" si="5"/>
        <v/>
      </c>
      <c r="R51" s="3"/>
      <c r="S51" s="3"/>
    </row>
    <row r="52" spans="2:19" x14ac:dyDescent="0.3">
      <c r="B52" s="3"/>
      <c r="C52" s="1">
        <v>39</v>
      </c>
      <c r="D52" s="15"/>
      <c r="E52" s="16"/>
      <c r="F52" s="16"/>
      <c r="G52" s="28">
        <v>0.1</v>
      </c>
      <c r="H52" s="15">
        <v>1</v>
      </c>
      <c r="I52" s="5"/>
      <c r="J52" s="56">
        <f t="shared" si="1"/>
        <v>0</v>
      </c>
      <c r="K52" s="12" t="str">
        <f t="shared" si="2"/>
        <v/>
      </c>
      <c r="L52" s="56">
        <f t="shared" si="0"/>
        <v>0</v>
      </c>
      <c r="M52" s="12" t="str">
        <f t="shared" si="3"/>
        <v/>
      </c>
      <c r="N52" s="5"/>
      <c r="O52" s="27"/>
      <c r="P52" s="56" t="e">
        <f t="shared" si="4"/>
        <v>#DIV/0!</v>
      </c>
      <c r="Q52" s="12" t="str">
        <f t="shared" si="5"/>
        <v/>
      </c>
      <c r="R52" s="3"/>
      <c r="S52" s="3"/>
    </row>
    <row r="53" spans="2:19" x14ac:dyDescent="0.3">
      <c r="B53" s="3"/>
      <c r="C53" s="1">
        <v>40</v>
      </c>
      <c r="D53" s="15"/>
      <c r="E53" s="16"/>
      <c r="F53" s="16"/>
      <c r="G53" s="28">
        <v>0.1</v>
      </c>
      <c r="H53" s="15">
        <v>1</v>
      </c>
      <c r="I53" s="5"/>
      <c r="J53" s="56">
        <f t="shared" si="1"/>
        <v>0</v>
      </c>
      <c r="K53" s="12" t="str">
        <f t="shared" si="2"/>
        <v/>
      </c>
      <c r="L53" s="56">
        <f t="shared" si="0"/>
        <v>0</v>
      </c>
      <c r="M53" s="12" t="str">
        <f t="shared" si="3"/>
        <v/>
      </c>
      <c r="N53" s="5"/>
      <c r="O53" s="27"/>
      <c r="P53" s="56" t="e">
        <f t="shared" si="4"/>
        <v>#DIV/0!</v>
      </c>
      <c r="Q53" s="12" t="str">
        <f t="shared" si="5"/>
        <v/>
      </c>
      <c r="R53" s="3"/>
      <c r="S53" s="3"/>
    </row>
    <row r="54" spans="2:19" x14ac:dyDescent="0.3">
      <c r="B54" s="3"/>
      <c r="C54" s="3"/>
      <c r="D54" s="25"/>
      <c r="E54" s="26"/>
      <c r="F54" s="26"/>
      <c r="G54" s="26"/>
      <c r="H54" s="26"/>
      <c r="I54" s="3"/>
      <c r="J54" s="3"/>
      <c r="K54" s="18"/>
      <c r="L54" s="18"/>
      <c r="M54" s="18"/>
      <c r="N54" s="3"/>
      <c r="O54" s="26"/>
      <c r="P54" s="3"/>
      <c r="Q54" s="18"/>
      <c r="R54" s="3"/>
      <c r="S54" s="3"/>
    </row>
    <row r="55" spans="2:19" x14ac:dyDescent="0.3">
      <c r="B55" s="3"/>
      <c r="C55" s="3"/>
      <c r="D55" s="25"/>
      <c r="E55" s="26"/>
      <c r="F55" s="26"/>
      <c r="G55" s="26"/>
      <c r="H55" s="26"/>
      <c r="I55" s="3"/>
      <c r="J55" s="3"/>
      <c r="K55" s="18"/>
      <c r="L55" s="18"/>
      <c r="M55" s="18"/>
      <c r="N55" s="3"/>
      <c r="O55" s="26"/>
      <c r="P55" s="3"/>
      <c r="Q55" s="18"/>
      <c r="R55" s="3"/>
      <c r="S55" s="3"/>
    </row>
    <row r="56" spans="2:19" ht="46.5" customHeight="1" x14ac:dyDescent="0.3">
      <c r="B56" s="3"/>
      <c r="C56" s="66" t="s">
        <v>33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3"/>
    </row>
    <row r="57" spans="2:19" ht="399.95" customHeight="1" x14ac:dyDescent="0.3"/>
  </sheetData>
  <sheetProtection algorithmName="SHA-512" hashValue="eu3Hi7XSqGE75rV7Ec7VRjVWlvR+0jTUOAfFgrPZMNaBmgE2RF4RJ8akr0UCEaHXT4hBpJPjjqXspfSPO22yuQ==" saltValue="7XBf4XHAPlnB9yn1XPNGJg==" spinCount="100000" sheet="1" objects="1" scenarios="1"/>
  <mergeCells count="2">
    <mergeCell ref="E4:G4"/>
    <mergeCell ref="C56:R56"/>
  </mergeCells>
  <phoneticPr fontId="0" type="noConversion"/>
  <dataValidations count="3">
    <dataValidation type="decimal" errorStyle="warning" allowBlank="1" showErrorMessage="1" error="Please enter numeric values only." sqref="G8:G10 O54:O55 G54:H55 F10" xr:uid="{00000000-0002-0000-0100-000000000000}">
      <formula1>0</formula1>
      <formula2>100</formula2>
    </dataValidation>
    <dataValidation type="decimal" allowBlank="1" showErrorMessage="1" error="Please enter numeric values only." sqref="E54:F55" xr:uid="{00000000-0002-0000-0100-000001000000}">
      <formula1>0</formula1>
      <formula2>100</formula2>
    </dataValidation>
    <dataValidation type="decimal" allowBlank="1" showErrorMessage="1" error="Enter numeric values only" sqref="E10 E8:F9 O14:O53 E14:H5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Orlaith Dowling</cp:lastModifiedBy>
  <cp:lastPrinted>2005-02-24T18:01:25Z</cp:lastPrinted>
  <dcterms:created xsi:type="dcterms:W3CDTF">2004-10-05T18:50:23Z</dcterms:created>
  <dcterms:modified xsi:type="dcterms:W3CDTF">2023-05-18T08:48:15Z</dcterms:modified>
</cp:coreProperties>
</file>