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TSHK\"/>
    </mc:Choice>
  </mc:AlternateContent>
  <xr:revisionPtr revIDLastSave="0" documentId="13_ncr:48009_{896E5B2F-B649-47B7-9CF6-0D260AD250DB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MegaCalc!$P$14:$P$53</definedName>
    <definedName name="Concentration_gL">MegaCalc!$L$14:$L$53</definedName>
    <definedName name="Contact_us">Instructions!$C$52</definedName>
    <definedName name="Dilution">MegaCalc!$H$14:$H$53</definedName>
    <definedName name="Instructions">Instructions!$A$2</definedName>
    <definedName name="Moisture">MegaCalc!$R$14:$R$53</definedName>
    <definedName name="_xlnm.Print_Area" localSheetId="0">Instructions!$B$2:$O$51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Starch">MegaCalc!$P$14:$P$53</definedName>
    <definedName name="starch_dwb">MegaCalc!#REF!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5" i="1" l="1"/>
  <c r="J64" i="1"/>
  <c r="F10" i="1"/>
  <c r="E10" i="1"/>
  <c r="L42" i="1"/>
  <c r="L45" i="1"/>
  <c r="L36" i="1"/>
  <c r="M36" i="1" s="1"/>
  <c r="J40" i="1"/>
  <c r="K40" i="1" s="1"/>
  <c r="L19" i="1"/>
  <c r="J42" i="1"/>
  <c r="K42" i="1" s="1"/>
  <c r="L43" i="1"/>
  <c r="P43" i="1" s="1"/>
  <c r="Q43" i="1" s="1"/>
  <c r="L46" i="1"/>
  <c r="P36" i="1"/>
  <c r="M43" i="1"/>
  <c r="L30" i="1"/>
  <c r="P30" i="1" s="1"/>
  <c r="J23" i="1"/>
  <c r="K23" i="1" s="1"/>
  <c r="L31" i="1"/>
  <c r="L29" i="1"/>
  <c r="J30" i="1"/>
  <c r="K30" i="1" s="1"/>
  <c r="J48" i="1"/>
  <c r="K48" i="1" s="1"/>
  <c r="L18" i="1"/>
  <c r="M18" i="1" s="1"/>
  <c r="K64" i="1"/>
  <c r="L28" i="1"/>
  <c r="P28" i="1" s="1"/>
  <c r="Q28" i="1" s="1"/>
  <c r="L52" i="1"/>
  <c r="L34" i="1"/>
  <c r="M34" i="1" s="1"/>
  <c r="L51" i="1"/>
  <c r="M51" i="1" s="1"/>
  <c r="L50" i="1"/>
  <c r="P50" i="1" s="1"/>
  <c r="S50" i="1" s="1"/>
  <c r="T50" i="1" s="1"/>
  <c r="L47" i="1"/>
  <c r="P47" i="1" s="1"/>
  <c r="J21" i="1"/>
  <c r="K21" i="1" s="1"/>
  <c r="L21" i="1"/>
  <c r="M21" i="1" s="1"/>
  <c r="L26" i="1"/>
  <c r="M28" i="1"/>
  <c r="P18" i="1"/>
  <c r="M50" i="1"/>
  <c r="S28" i="1"/>
  <c r="T28" i="1" s="1"/>
  <c r="Q50" i="1"/>
  <c r="S18" i="1" l="1"/>
  <c r="T18" i="1" s="1"/>
  <c r="Q18" i="1"/>
  <c r="P26" i="1"/>
  <c r="M26" i="1"/>
  <c r="Q30" i="1"/>
  <c r="S30" i="1"/>
  <c r="T30" i="1" s="1"/>
  <c r="M42" i="1"/>
  <c r="P42" i="1"/>
  <c r="M30" i="1"/>
  <c r="S47" i="1"/>
  <c r="T47" i="1" s="1"/>
  <c r="Q47" i="1"/>
  <c r="M29" i="1"/>
  <c r="P29" i="1"/>
  <c r="M47" i="1"/>
  <c r="P51" i="1"/>
  <c r="M52" i="1"/>
  <c r="P52" i="1"/>
  <c r="M31" i="1"/>
  <c r="P31" i="1"/>
  <c r="S36" i="1"/>
  <c r="T36" i="1" s="1"/>
  <c r="Q36" i="1"/>
  <c r="P21" i="1"/>
  <c r="P34" i="1"/>
  <c r="M46" i="1"/>
  <c r="P46" i="1"/>
  <c r="M19" i="1"/>
  <c r="P19" i="1"/>
  <c r="M45" i="1"/>
  <c r="P45" i="1"/>
  <c r="J19" i="1"/>
  <c r="K19" i="1" s="1"/>
  <c r="J53" i="1"/>
  <c r="K53" i="1" s="1"/>
  <c r="J31" i="1"/>
  <c r="K31" i="1" s="1"/>
  <c r="J20" i="1"/>
  <c r="K20" i="1" s="1"/>
  <c r="J52" i="1"/>
  <c r="K52" i="1" s="1"/>
  <c r="J36" i="1"/>
  <c r="K36" i="1" s="1"/>
  <c r="J45" i="1"/>
  <c r="K45" i="1" s="1"/>
  <c r="J43" i="1"/>
  <c r="K43" i="1" s="1"/>
  <c r="J14" i="1"/>
  <c r="K14" i="1" s="1"/>
  <c r="J18" i="1"/>
  <c r="K18" i="1" s="1"/>
  <c r="L33" i="1"/>
  <c r="J26" i="1"/>
  <c r="K26" i="1" s="1"/>
  <c r="J24" i="1"/>
  <c r="K24" i="1" s="1"/>
  <c r="L39" i="1"/>
  <c r="L32" i="1"/>
  <c r="L37" i="1"/>
  <c r="L23" i="1"/>
  <c r="J41" i="1"/>
  <c r="K41" i="1" s="1"/>
  <c r="L25" i="1"/>
  <c r="L15" i="1"/>
  <c r="J50" i="1"/>
  <c r="K50" i="1" s="1"/>
  <c r="J39" i="1"/>
  <c r="K39" i="1" s="1"/>
  <c r="J22" i="1"/>
  <c r="K22" i="1" s="1"/>
  <c r="J35" i="1"/>
  <c r="K35" i="1" s="1"/>
  <c r="J44" i="1"/>
  <c r="K44" i="1" s="1"/>
  <c r="J17" i="1"/>
  <c r="K17" i="1" s="1"/>
  <c r="J47" i="1"/>
  <c r="K47" i="1" s="1"/>
  <c r="J37" i="1"/>
  <c r="K37" i="1" s="1"/>
  <c r="L24" i="1"/>
  <c r="L53" i="1"/>
  <c r="L14" i="1"/>
  <c r="L20" i="1"/>
  <c r="L22" i="1"/>
  <c r="L48" i="1"/>
  <c r="J29" i="1"/>
  <c r="K29" i="1" s="1"/>
  <c r="J46" i="1"/>
  <c r="K46" i="1" s="1"/>
  <c r="J16" i="1"/>
  <c r="K16" i="1" s="1"/>
  <c r="J49" i="1"/>
  <c r="K49" i="1" s="1"/>
  <c r="J32" i="1"/>
  <c r="K32" i="1" s="1"/>
  <c r="J38" i="1"/>
  <c r="K38" i="1" s="1"/>
  <c r="L16" i="1"/>
  <c r="L41" i="1"/>
  <c r="J51" i="1"/>
  <c r="K51" i="1" s="1"/>
  <c r="S43" i="1"/>
  <c r="T43" i="1" s="1"/>
  <c r="L40" i="1"/>
  <c r="J27" i="1"/>
  <c r="K27" i="1" s="1"/>
  <c r="J28" i="1"/>
  <c r="K28" i="1" s="1"/>
  <c r="L27" i="1"/>
  <c r="J25" i="1"/>
  <c r="K25" i="1" s="1"/>
  <c r="L17" i="1"/>
  <c r="L35" i="1"/>
  <c r="L44" i="1"/>
  <c r="J15" i="1"/>
  <c r="K15" i="1" s="1"/>
  <c r="L38" i="1"/>
  <c r="L49" i="1"/>
  <c r="J33" i="1"/>
  <c r="K33" i="1" s="1"/>
  <c r="J34" i="1"/>
  <c r="K34" i="1" s="1"/>
  <c r="M35" i="1" l="1"/>
  <c r="P35" i="1"/>
  <c r="M25" i="1"/>
  <c r="P25" i="1"/>
  <c r="P33" i="1"/>
  <c r="M33" i="1"/>
  <c r="M17" i="1"/>
  <c r="P17" i="1"/>
  <c r="P41" i="1"/>
  <c r="M41" i="1"/>
  <c r="Q19" i="1"/>
  <c r="S19" i="1"/>
  <c r="T19" i="1" s="1"/>
  <c r="M49" i="1"/>
  <c r="P49" i="1"/>
  <c r="M14" i="1"/>
  <c r="P14" i="1"/>
  <c r="M32" i="1"/>
  <c r="P32" i="1"/>
  <c r="Q42" i="1"/>
  <c r="S42" i="1"/>
  <c r="T42" i="1" s="1"/>
  <c r="P38" i="1"/>
  <c r="M38" i="1"/>
  <c r="M48" i="1"/>
  <c r="P48" i="1"/>
  <c r="P53" i="1"/>
  <c r="M53" i="1"/>
  <c r="M39" i="1"/>
  <c r="P39" i="1"/>
  <c r="Q34" i="1"/>
  <c r="S34" i="1"/>
  <c r="T34" i="1" s="1"/>
  <c r="Q31" i="1"/>
  <c r="S31" i="1"/>
  <c r="T31" i="1" s="1"/>
  <c r="Q51" i="1"/>
  <c r="S51" i="1"/>
  <c r="T51" i="1" s="1"/>
  <c r="S26" i="1"/>
  <c r="T26" i="1" s="1"/>
  <c r="Q26" i="1"/>
  <c r="M40" i="1"/>
  <c r="P40" i="1"/>
  <c r="P16" i="1"/>
  <c r="M16" i="1"/>
  <c r="M22" i="1"/>
  <c r="P22" i="1"/>
  <c r="M24" i="1"/>
  <c r="P24" i="1"/>
  <c r="P23" i="1"/>
  <c r="M23" i="1"/>
  <c r="S21" i="1"/>
  <c r="T21" i="1" s="1"/>
  <c r="Q21" i="1"/>
  <c r="P44" i="1"/>
  <c r="M44" i="1"/>
  <c r="P27" i="1"/>
  <c r="M27" i="1"/>
  <c r="M20" i="1"/>
  <c r="P20" i="1"/>
  <c r="P15" i="1"/>
  <c r="M15" i="1"/>
  <c r="P37" i="1"/>
  <c r="M37" i="1"/>
  <c r="S45" i="1"/>
  <c r="T45" i="1" s="1"/>
  <c r="Q45" i="1"/>
  <c r="Q46" i="1"/>
  <c r="S46" i="1"/>
  <c r="T46" i="1" s="1"/>
  <c r="S52" i="1"/>
  <c r="T52" i="1" s="1"/>
  <c r="Q52" i="1"/>
  <c r="Q29" i="1"/>
  <c r="S29" i="1"/>
  <c r="T29" i="1" s="1"/>
  <c r="Q37" i="1" l="1"/>
  <c r="S37" i="1"/>
  <c r="T37" i="1" s="1"/>
  <c r="S44" i="1"/>
  <c r="T44" i="1" s="1"/>
  <c r="Q44" i="1"/>
  <c r="Q23" i="1"/>
  <c r="S23" i="1"/>
  <c r="T23" i="1" s="1"/>
  <c r="Q53" i="1"/>
  <c r="S53" i="1"/>
  <c r="T53" i="1" s="1"/>
  <c r="S38" i="1"/>
  <c r="T38" i="1" s="1"/>
  <c r="Q38" i="1"/>
  <c r="Q41" i="1"/>
  <c r="S41" i="1"/>
  <c r="T41" i="1" s="1"/>
  <c r="S24" i="1"/>
  <c r="T24" i="1" s="1"/>
  <c r="Q24" i="1"/>
  <c r="S39" i="1"/>
  <c r="T39" i="1" s="1"/>
  <c r="Q39" i="1"/>
  <c r="Q48" i="1"/>
  <c r="S48" i="1"/>
  <c r="T48" i="1" s="1"/>
  <c r="S14" i="1"/>
  <c r="T14" i="1" s="1"/>
  <c r="Q14" i="1"/>
  <c r="S17" i="1"/>
  <c r="T17" i="1" s="1"/>
  <c r="Q17" i="1"/>
  <c r="S25" i="1"/>
  <c r="T25" i="1" s="1"/>
  <c r="Q25" i="1"/>
  <c r="Q15" i="1"/>
  <c r="S15" i="1"/>
  <c r="T15" i="1" s="1"/>
  <c r="Q27" i="1"/>
  <c r="S27" i="1"/>
  <c r="T27" i="1" s="1"/>
  <c r="S16" i="1"/>
  <c r="T16" i="1" s="1"/>
  <c r="Q16" i="1"/>
  <c r="Q20" i="1"/>
  <c r="S20" i="1"/>
  <c r="T20" i="1" s="1"/>
  <c r="Q22" i="1"/>
  <c r="S22" i="1"/>
  <c r="T22" i="1" s="1"/>
  <c r="Q40" i="1"/>
  <c r="S40" i="1"/>
  <c r="T40" i="1" s="1"/>
  <c r="S32" i="1"/>
  <c r="T32" i="1" s="1"/>
  <c r="Q32" i="1"/>
  <c r="S49" i="1"/>
  <c r="T49" i="1" s="1"/>
  <c r="Q49" i="1"/>
  <c r="Q35" i="1"/>
  <c r="S35" i="1"/>
  <c r="T35" i="1" s="1"/>
  <c r="Q33" i="1"/>
  <c r="S33" i="1"/>
  <c r="T33" i="1" s="1"/>
</calcChain>
</file>

<file path=xl/comments1.xml><?xml version="1.0" encoding="utf-8"?>
<comments xmlns="http://schemas.openxmlformats.org/spreadsheetml/2006/main">
  <authors>
    <author>User</author>
  </authors>
  <commentLis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</commentList>
</comments>
</file>

<file path=xl/sharedStrings.xml><?xml version="1.0" encoding="utf-8"?>
<sst xmlns="http://schemas.openxmlformats.org/spreadsheetml/2006/main" count="58" uniqueCount="37">
  <si>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</si>
  <si>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</si>
  <si>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</si>
  <si>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</si>
  <si>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</si>
  <si>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</si>
  <si>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</si>
  <si>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</si>
  <si>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</si>
  <si>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</si>
  <si>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</si>
  <si>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</si>
  <si>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</si>
  <si>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</si>
  <si>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</si>
  <si>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</si>
  <si>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</si>
  <si>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</si>
  <si>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</si>
  <si>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</si>
  <si>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</si>
  <si>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</si>
  <si>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</si>
  <si>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</si>
  <si>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</si>
  <si>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</si>
  <si>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</si>
  <si>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>Total Starch
(g/L)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</si>
  <si>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(D-Glucose)</t>
    </r>
  </si>
  <si>
    <t>Moisture Content %</t>
  </si>
  <si>
    <t>Starch 
(g/100 g) 
"dwb"</t>
  </si>
  <si>
    <t>Starch 
(g/100 g) 
"as is"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</si>
  <si>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</si>
  <si>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>Sample Extract
(g/L)</t>
  </si>
  <si>
    <t>Megazyme Knowledge Base</t>
  </si>
  <si>
    <t>Customer Support</t>
  </si>
  <si>
    <t>K-TSHK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</si>
</sst>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1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10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2" fillId="2" borderId="0" xfId="0" applyFont="1" applyFill="1" applyBorder="1" applyAlignment="1" applyProtection="1">
      <alignment horizontal="center" vertical="top" wrapText="1"/>
    </xf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180" fontId="1" fillId="2" borderId="0" xfId="0" applyNumberFormat="1" applyFont="1" applyFill="1" applyBorder="1" applyProtection="1"/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0" fontId="1" fillId="6" borderId="0" xfId="0" applyFont="1" applyFill="1" applyBorder="1"/>
    <xf numFmtId="176" fontId="1" fillId="6" borderId="0" xfId="0" applyNumberFormat="1" applyFont="1" applyFill="1" applyBorder="1"/>
    <xf numFmtId="0" fontId="1" fillId="6" borderId="0" xfId="0" applyFont="1" applyFill="1"/>
    <xf numFmtId="0" fontId="1" fillId="7" borderId="0" xfId="0" applyFont="1" applyFill="1"/>
    <xf numFmtId="0" fontId="1" fillId="6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1" fillId="6" borderId="0" xfId="0" applyFont="1" applyFill="1" applyBorder="1" applyProtection="1"/>
    <xf numFmtId="0" fontId="1" fillId="6" borderId="0" xfId="0" applyFont="1" applyFill="1" applyProtection="1"/>
    <xf numFmtId="0" fontId="2" fillId="6" borderId="1" xfId="0" applyFont="1" applyFill="1" applyBorder="1" applyAlignment="1">
      <alignment horizontal="center" vertical="top" wrapText="1"/>
    </xf>
    <xf numFmtId="176" fontId="1" fillId="6" borderId="1" xfId="0" applyNumberFormat="1" applyFont="1" applyFill="1" applyBorder="1"/>
    <xf numFmtId="0" fontId="1" fillId="6" borderId="0" xfId="0" applyFont="1" applyFill="1" applyBorder="1" applyAlignment="1" applyProtection="1"/>
    <xf numFmtId="0" fontId="1" fillId="6" borderId="0" xfId="0" applyFont="1" applyFill="1" applyAlignment="1" applyProtection="1"/>
    <xf numFmtId="0" fontId="1" fillId="7" borderId="0" xfId="0" applyFont="1" applyFill="1" applyBorder="1" applyAlignment="1" applyProtection="1"/>
    <xf numFmtId="0" fontId="1" fillId="7" borderId="0" xfId="0" applyFont="1" applyFill="1" applyProtection="1"/>
    <xf numFmtId="0" fontId="1" fillId="7" borderId="0" xfId="0" applyFont="1" applyFill="1" applyAlignment="1" applyProtection="1">
      <alignment horizontal="left"/>
    </xf>
    <xf numFmtId="0" fontId="1" fillId="7" borderId="0" xfId="0" applyFont="1" applyFill="1" applyBorder="1" applyProtection="1"/>
    <xf numFmtId="0" fontId="1" fillId="7" borderId="0" xfId="0" applyFont="1" applyFill="1" applyAlignment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12</xdr:row>
      <xdr:rowOff>247650</xdr:rowOff>
    </xdr:from>
    <xdr:to>
      <xdr:col>4</xdr:col>
      <xdr:colOff>676275</xdr:colOff>
      <xdr:row>13</xdr:row>
      <xdr:rowOff>28575</xdr:rowOff>
    </xdr:to>
    <xdr:sp macro="" textlink="">
      <xdr:nvSpPr>
        <xdr:cNvPr id="6774" name="Line 10">
          <a:extLst>
            <a:ext uri="{FF2B5EF4-FFF2-40B4-BE49-F238E27FC236}">
              <a16:creationId xmlns:a16="http://schemas.microsoft.com/office/drawing/2014/main" id="{403AAF71-80CB-4FAA-A3C4-4C1C48D2715B}"/>
            </a:ext>
          </a:extLst>
        </xdr:cNvPr>
        <xdr:cNvSpPr>
          <a:spLocks noChangeShapeType="1"/>
        </xdr:cNvSpPr>
      </xdr:nvSpPr>
      <xdr:spPr bwMode="auto">
        <a:xfrm>
          <a:off x="2286000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981075</xdr:colOff>
      <xdr:row>11</xdr:row>
      <xdr:rowOff>104775</xdr:rowOff>
    </xdr:from>
    <xdr:to>
      <xdr:col>5</xdr:col>
      <xdr:colOff>714375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107769BF-235E-436B-A371-1EC0F8A8330F}"/>
            </a:ext>
          </a:extLst>
        </xdr:cNvPr>
        <xdr:cNvSpPr>
          <a:spLocks noChangeArrowheads="1"/>
        </xdr:cNvSpPr>
      </xdr:nvSpPr>
      <xdr:spPr bwMode="auto">
        <a:xfrm>
          <a:off x="1476375" y="3838575"/>
          <a:ext cx="16287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0</xdr:colOff>
      <xdr:row>21</xdr:row>
      <xdr:rowOff>104775</xdr:rowOff>
    </xdr:to>
    <xdr:sp macro="" textlink="">
      <xdr:nvSpPr>
        <xdr:cNvPr id="6776" name="Line 12">
          <a:extLst>
            <a:ext uri="{FF2B5EF4-FFF2-40B4-BE49-F238E27FC236}">
              <a16:creationId xmlns:a16="http://schemas.microsoft.com/office/drawing/2014/main" id="{968EBCC7-6C4D-4D57-98EC-4FC1590B68AA}"/>
            </a:ext>
          </a:extLst>
        </xdr:cNvPr>
        <xdr:cNvSpPr>
          <a:spLocks noChangeShapeType="1"/>
        </xdr:cNvSpPr>
      </xdr:nvSpPr>
      <xdr:spPr bwMode="auto">
        <a:xfrm flipH="1">
          <a:off x="2724150" y="5524500"/>
          <a:ext cx="2009775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0</xdr:colOff>
      <xdr:row>16</xdr:row>
      <xdr:rowOff>142875</xdr:rowOff>
    </xdr:to>
    <xdr:sp macro="" textlink="">
      <xdr:nvSpPr>
        <xdr:cNvPr id="6777" name="Line 14">
          <a:extLst>
            <a:ext uri="{FF2B5EF4-FFF2-40B4-BE49-F238E27FC236}">
              <a16:creationId xmlns:a16="http://schemas.microsoft.com/office/drawing/2014/main" id="{BFB58E20-9E01-453C-8EAD-53B15FF0430C}"/>
            </a:ext>
          </a:extLst>
        </xdr:cNvPr>
        <xdr:cNvSpPr>
          <a:spLocks noChangeShapeType="1"/>
        </xdr:cNvSpPr>
      </xdr:nvSpPr>
      <xdr:spPr bwMode="auto">
        <a:xfrm flipH="1">
          <a:off x="2857500" y="4476750"/>
          <a:ext cx="1876425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342900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D9EADF90-7737-48E2-A407-22094A1E0BB6}"/>
            </a:ext>
          </a:extLst>
        </xdr:cNvPr>
        <xdr:cNvSpPr>
          <a:spLocks noChangeArrowheads="1"/>
        </xdr:cNvSpPr>
      </xdr:nvSpPr>
      <xdr:spPr bwMode="auto">
        <a:xfrm>
          <a:off x="4133850" y="5238750"/>
          <a:ext cx="37909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39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1441DD3E-E85D-44A6-8367-63EBB34986A9}"/>
            </a:ext>
          </a:extLst>
        </xdr:cNvPr>
        <xdr:cNvSpPr>
          <a:spLocks noChangeArrowheads="1"/>
        </xdr:cNvSpPr>
      </xdr:nvSpPr>
      <xdr:spPr bwMode="auto">
        <a:xfrm>
          <a:off x="6943725" y="75914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DCC71FD7-8AED-40DC-BFF0-DE313EF3AE9C}"/>
            </a:ext>
          </a:extLst>
        </xdr:cNvPr>
        <xdr:cNvSpPr>
          <a:spLocks noChangeArrowheads="1"/>
        </xdr:cNvSpPr>
      </xdr:nvSpPr>
      <xdr:spPr bwMode="auto">
        <a:xfrm>
          <a:off x="6943725" y="5572125"/>
          <a:ext cx="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B6C8D-02BB-4F47-9A75-FB7DAEA7888E}"/>
            </a:ext>
          </a:extLst>
        </xdr:cNvPr>
        <xdr:cNvSpPr txBox="1">
          <a:spLocks noChangeArrowheads="1"/>
        </xdr:cNvSpPr>
      </xdr:nvSpPr>
      <xdr:spPr bwMode="auto">
        <a:xfrm>
          <a:off x="694372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782" name="Line 38">
          <a:extLst>
            <a:ext uri="{FF2B5EF4-FFF2-40B4-BE49-F238E27FC236}">
              <a16:creationId xmlns:a16="http://schemas.microsoft.com/office/drawing/2014/main" id="{48D9D9AB-537A-4DC7-B02C-A2F5F831CFC4}"/>
            </a:ext>
          </a:extLst>
        </xdr:cNvPr>
        <xdr:cNvSpPr>
          <a:spLocks noChangeShapeType="1"/>
        </xdr:cNvSpPr>
      </xdr:nvSpPr>
      <xdr:spPr bwMode="auto">
        <a:xfrm>
          <a:off x="731520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783" name="Line 39">
          <a:extLst>
            <a:ext uri="{FF2B5EF4-FFF2-40B4-BE49-F238E27FC236}">
              <a16:creationId xmlns:a16="http://schemas.microsoft.com/office/drawing/2014/main" id="{DBF0A1B9-9AC7-49EC-8949-D1D7B0F79473}"/>
            </a:ext>
          </a:extLst>
        </xdr:cNvPr>
        <xdr:cNvSpPr>
          <a:spLocks noChangeShapeType="1"/>
        </xdr:cNvSpPr>
      </xdr:nvSpPr>
      <xdr:spPr bwMode="auto">
        <a:xfrm flipH="1">
          <a:off x="731520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784" name="Line 40">
          <a:extLst>
            <a:ext uri="{FF2B5EF4-FFF2-40B4-BE49-F238E27FC236}">
              <a16:creationId xmlns:a16="http://schemas.microsoft.com/office/drawing/2014/main" id="{FE2D1A83-94D2-40A0-8520-4FB81CFD58F2}"/>
            </a:ext>
          </a:extLst>
        </xdr:cNvPr>
        <xdr:cNvSpPr>
          <a:spLocks noChangeShapeType="1"/>
        </xdr:cNvSpPr>
      </xdr:nvSpPr>
      <xdr:spPr bwMode="auto">
        <a:xfrm flipH="1">
          <a:off x="731520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190500</xdr:colOff>
      <xdr:row>6</xdr:row>
      <xdr:rowOff>133350</xdr:rowOff>
    </xdr:from>
    <xdr:to>
      <xdr:col>15</xdr:col>
      <xdr:colOff>552450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ED8BF7-A229-4083-9C3F-3F2AD310FCDE}"/>
            </a:ext>
          </a:extLst>
        </xdr:cNvPr>
        <xdr:cNvSpPr txBox="1">
          <a:spLocks noChangeArrowheads="1"/>
        </xdr:cNvSpPr>
      </xdr:nvSpPr>
      <xdr:spPr bwMode="auto">
        <a:xfrm>
          <a:off x="8277225" y="1485900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1028700</xdr:colOff>
      <xdr:row>8</xdr:row>
      <xdr:rowOff>323850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795CE0-5BC4-4CBE-9015-DD7890484B0B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2763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>
    <xdr:from>
      <xdr:col>2</xdr:col>
      <xdr:colOff>47625</xdr:colOff>
      <xdr:row>49</xdr:row>
      <xdr:rowOff>152400</xdr:rowOff>
    </xdr:from>
    <xdr:to>
      <xdr:col>3</xdr:col>
      <xdr:colOff>447675</xdr:colOff>
      <xdr:row>50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0D5F9E-B66E-4C36-8B97-688697F78E3B}"/>
            </a:ext>
          </a:extLst>
        </xdr:cNvPr>
        <xdr:cNvSpPr txBox="1">
          <a:spLocks noChangeArrowheads="1"/>
        </xdr:cNvSpPr>
      </xdr:nvSpPr>
      <xdr:spPr bwMode="auto">
        <a:xfrm>
          <a:off x="238125" y="12087225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814B3EF6-922D-4CD2-89FE-763436B0F16F}"/>
            </a:ext>
          </a:extLst>
        </xdr:cNvPr>
        <xdr:cNvSpPr>
          <a:spLocks noChangeArrowheads="1"/>
        </xdr:cNvSpPr>
      </xdr:nvSpPr>
      <xdr:spPr bwMode="auto">
        <a:xfrm>
          <a:off x="4133850" y="3914775"/>
          <a:ext cx="3762375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</a:p>
      </xdr:txBody>
    </xdr:sp>
    <xdr:clientData/>
  </xdr:twoCellAnchor>
  <xdr:twoCellAnchor>
    <xdr:from>
      <xdr:col>2</xdr:col>
      <xdr:colOff>66676</xdr:colOff>
      <xdr:row>31</xdr:row>
      <xdr:rowOff>0</xdr:rowOff>
    </xdr:from>
    <xdr:to>
      <xdr:col>5</xdr:col>
      <xdr:colOff>590551</xdr:colOff>
      <xdr:row>39</xdr:row>
      <xdr:rowOff>180976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DF5645CF-A510-474C-A6F4-93EA00A63A8A}"/>
            </a:ext>
          </a:extLst>
        </xdr:cNvPr>
        <xdr:cNvSpPr>
          <a:spLocks noChangeArrowheads="1"/>
        </xdr:cNvSpPr>
      </xdr:nvSpPr>
      <xdr:spPr bwMode="auto">
        <a:xfrm>
          <a:off x="295276" y="8486775"/>
          <a:ext cx="2686050" cy="17049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by 1.8529. For absorbance readings at 334 nm (Hg lamp; ext. coeff. 6.18) multiply the calculated values by 1.0194.   </a:t>
          </a:r>
        </a:p>
      </xdr:txBody>
    </xdr:sp>
    <xdr:clientData/>
  </xdr:twoCellAnchor>
  <xdr:twoCellAnchor>
    <xdr:from>
      <xdr:col>2</xdr:col>
      <xdr:colOff>76200</xdr:colOff>
      <xdr:row>25</xdr:row>
      <xdr:rowOff>19050</xdr:rowOff>
    </xdr:from>
    <xdr:to>
      <xdr:col>5</xdr:col>
      <xdr:colOff>590550</xdr:colOff>
      <xdr:row>30</xdr:row>
      <xdr:rowOff>142875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3E96C0F2-DCA6-47C5-AEA4-93CC82D0B8E6}"/>
            </a:ext>
          </a:extLst>
        </xdr:cNvPr>
        <xdr:cNvSpPr>
          <a:spLocks noChangeArrowheads="1"/>
        </xdr:cNvSpPr>
      </xdr:nvSpPr>
      <xdr:spPr bwMode="auto">
        <a:xfrm>
          <a:off x="304800" y="7362825"/>
          <a:ext cx="2676525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 &amp;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0.05 mL is used, enter the volume.</a:t>
          </a:r>
        </a:p>
        <a:p>
          <a:pPr algn="l" rtl="0">
            <a:lnSpc>
              <a:spcPts val="12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</xdr:txBody>
    </xdr:sp>
    <xdr:clientData/>
  </xdr:twoCellAnchor>
  <xdr:twoCellAnchor>
    <xdr:from>
      <xdr:col>7</xdr:col>
      <xdr:colOff>142875</xdr:colOff>
      <xdr:row>25</xdr:row>
      <xdr:rowOff>85726</xdr:rowOff>
    </xdr:from>
    <xdr:to>
      <xdr:col>12</xdr:col>
      <xdr:colOff>38100</xdr:colOff>
      <xdr:row>28</xdr:row>
      <xdr:rowOff>180976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FFCB6C61-7FF2-4006-BA4F-644C8B3B6A40}"/>
            </a:ext>
          </a:extLst>
        </xdr:cNvPr>
        <xdr:cNvSpPr>
          <a:spLocks noChangeArrowheads="1"/>
        </xdr:cNvSpPr>
      </xdr:nvSpPr>
      <xdr:spPr bwMode="auto">
        <a:xfrm>
          <a:off x="4095750" y="7429501"/>
          <a:ext cx="246697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extract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concentration (g/L) of the sample at after sample preparation.</a:t>
          </a:r>
        </a:p>
      </xdr:txBody>
    </xdr:sp>
    <xdr:clientData/>
  </xdr:twoCellAnchor>
  <xdr:twoCellAnchor>
    <xdr:from>
      <xdr:col>14</xdr:col>
      <xdr:colOff>190501</xdr:colOff>
      <xdr:row>6</xdr:row>
      <xdr:rowOff>342901</xdr:rowOff>
    </xdr:from>
    <xdr:to>
      <xdr:col>15</xdr:col>
      <xdr:colOff>533401</xdr:colOff>
      <xdr:row>7</xdr:row>
      <xdr:rowOff>9526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9B37C5-B4AF-4C44-B604-145AFD2474BF}"/>
            </a:ext>
          </a:extLst>
        </xdr:cNvPr>
        <xdr:cNvSpPr txBox="1">
          <a:spLocks noChangeArrowheads="1"/>
        </xdr:cNvSpPr>
      </xdr:nvSpPr>
      <xdr:spPr bwMode="auto">
        <a:xfrm>
          <a:off x="8277226" y="1695451"/>
          <a:ext cx="11239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5</xdr:col>
      <xdr:colOff>590550</xdr:colOff>
      <xdr:row>22</xdr:row>
      <xdr:rowOff>95250</xdr:rowOff>
    </xdr:from>
    <xdr:to>
      <xdr:col>7</xdr:col>
      <xdr:colOff>47625</xdr:colOff>
      <xdr:row>27</xdr:row>
      <xdr:rowOff>180975</xdr:rowOff>
    </xdr:to>
    <xdr:cxnSp macro="">
      <xdr:nvCxnSpPr>
        <xdr:cNvPr id="6794" name="Straight Arrow Connector 2">
          <a:extLst>
            <a:ext uri="{FF2B5EF4-FFF2-40B4-BE49-F238E27FC236}">
              <a16:creationId xmlns:a16="http://schemas.microsoft.com/office/drawing/2014/main" id="{A5F70684-F012-41A6-BF6D-AC418A1B32A3}"/>
            </a:ext>
          </a:extLst>
        </xdr:cNvPr>
        <xdr:cNvCxnSpPr>
          <a:cxnSpLocks noChangeShapeType="1"/>
          <a:stCxn id="6208" idx="3"/>
        </xdr:cNvCxnSpPr>
      </xdr:nvCxnSpPr>
      <xdr:spPr bwMode="auto">
        <a:xfrm flipV="1">
          <a:off x="2981325" y="6867525"/>
          <a:ext cx="1019175" cy="10382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38100</xdr:colOff>
      <xdr:row>22</xdr:row>
      <xdr:rowOff>57150</xdr:rowOff>
    </xdr:from>
    <xdr:to>
      <xdr:col>12</xdr:col>
      <xdr:colOff>390525</xdr:colOff>
      <xdr:row>27</xdr:row>
      <xdr:rowOff>38100</xdr:rowOff>
    </xdr:to>
    <xdr:cxnSp macro="">
      <xdr:nvCxnSpPr>
        <xdr:cNvPr id="6795" name="Straight Arrow Connector 35">
          <a:extLst>
            <a:ext uri="{FF2B5EF4-FFF2-40B4-BE49-F238E27FC236}">
              <a16:creationId xmlns:a16="http://schemas.microsoft.com/office/drawing/2014/main" id="{FE9506B8-CFDF-469B-80C9-84B5D5C2A832}"/>
            </a:ext>
          </a:extLst>
        </xdr:cNvPr>
        <xdr:cNvCxnSpPr>
          <a:cxnSpLocks noChangeShapeType="1"/>
          <a:stCxn id="6209" idx="3"/>
        </xdr:cNvCxnSpPr>
      </xdr:nvCxnSpPr>
      <xdr:spPr bwMode="auto">
        <a:xfrm flipV="1">
          <a:off x="6562725" y="6829425"/>
          <a:ext cx="352425" cy="9334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457200</xdr:colOff>
      <xdr:row>25</xdr:row>
      <xdr:rowOff>66676</xdr:rowOff>
    </xdr:from>
    <xdr:to>
      <xdr:col>15</xdr:col>
      <xdr:colOff>581025</xdr:colOff>
      <xdr:row>29</xdr:row>
      <xdr:rowOff>152400</xdr:rowOff>
    </xdr:to>
    <xdr:sp macro="" textlink="">
      <xdr:nvSpPr>
        <xdr:cNvPr id="39" name="Rectangle 65">
          <a:extLst>
            <a:ext uri="{FF2B5EF4-FFF2-40B4-BE49-F238E27FC236}">
              <a16:creationId xmlns:a16="http://schemas.microsoft.com/office/drawing/2014/main" id="{634DF4D9-C3EF-4CB2-84AA-CA2E27B9AAE5}"/>
            </a:ext>
          </a:extLst>
        </xdr:cNvPr>
        <xdr:cNvSpPr>
          <a:spLocks noChangeArrowheads="1"/>
        </xdr:cNvSpPr>
      </xdr:nvSpPr>
      <xdr:spPr bwMode="auto">
        <a:xfrm>
          <a:off x="6981825" y="7410451"/>
          <a:ext cx="2466975" cy="8477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Moisture content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moisture content (%) of the sample to obtain the starch content on a dry wieght basis (dwb).</a:t>
          </a:r>
        </a:p>
      </xdr:txBody>
    </xdr:sp>
    <xdr:clientData/>
  </xdr:twoCellAnchor>
  <xdr:twoCellAnchor>
    <xdr:from>
      <xdr:col>14</xdr:col>
      <xdr:colOff>133350</xdr:colOff>
      <xdr:row>22</xdr:row>
      <xdr:rowOff>104775</xdr:rowOff>
    </xdr:from>
    <xdr:to>
      <xdr:col>14</xdr:col>
      <xdr:colOff>390525</xdr:colOff>
      <xdr:row>25</xdr:row>
      <xdr:rowOff>66675</xdr:rowOff>
    </xdr:to>
    <xdr:cxnSp macro="">
      <xdr:nvCxnSpPr>
        <xdr:cNvPr id="6797" name="Straight Arrow Connector 39">
          <a:extLst>
            <a:ext uri="{FF2B5EF4-FFF2-40B4-BE49-F238E27FC236}">
              <a16:creationId xmlns:a16="http://schemas.microsoft.com/office/drawing/2014/main" id="{332F4460-5DF7-440F-AD68-72EEF29EFD7E}"/>
            </a:ext>
          </a:extLst>
        </xdr:cNvPr>
        <xdr:cNvCxnSpPr>
          <a:cxnSpLocks noChangeShapeType="1"/>
          <a:stCxn id="39" idx="0"/>
        </xdr:cNvCxnSpPr>
      </xdr:nvCxnSpPr>
      <xdr:spPr bwMode="auto">
        <a:xfrm flipV="1">
          <a:off x="8220075" y="6877050"/>
          <a:ext cx="257175" cy="5334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17</xdr:col>
      <xdr:colOff>0</xdr:colOff>
      <xdr:row>5</xdr:row>
      <xdr:rowOff>127883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0C432-6CDF-495E-BA0A-1C535E04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9648825" cy="1566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708513</xdr:colOff>
      <xdr:row>2</xdr:row>
      <xdr:rowOff>150934</xdr:rowOff>
    </xdr:from>
    <xdr:to>
      <xdr:col>20</xdr:col>
      <xdr:colOff>733</xdr:colOff>
      <xdr:row>3</xdr:row>
      <xdr:rowOff>141409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4A6D6-4ADC-45FA-A6B1-28988E28E58C}"/>
            </a:ext>
          </a:extLst>
        </xdr:cNvPr>
        <xdr:cNvSpPr txBox="1">
          <a:spLocks noChangeArrowheads="1"/>
        </xdr:cNvSpPr>
      </xdr:nvSpPr>
      <xdr:spPr bwMode="auto">
        <a:xfrm>
          <a:off x="8812090" y="1513742"/>
          <a:ext cx="860181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17</xdr:col>
      <xdr:colOff>708513</xdr:colOff>
      <xdr:row>3</xdr:row>
      <xdr:rowOff>150934</xdr:rowOff>
    </xdr:from>
    <xdr:to>
      <xdr:col>20</xdr:col>
      <xdr:colOff>733</xdr:colOff>
      <xdr:row>4</xdr:row>
      <xdr:rowOff>169984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B26A30-D92A-4275-AEBF-06DDD1C5027E}"/>
            </a:ext>
          </a:extLst>
        </xdr:cNvPr>
        <xdr:cNvSpPr txBox="1">
          <a:spLocks noChangeArrowheads="1"/>
        </xdr:cNvSpPr>
      </xdr:nvSpPr>
      <xdr:spPr bwMode="auto">
        <a:xfrm>
          <a:off x="8812090" y="1704242"/>
          <a:ext cx="860181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85725</xdr:colOff>
      <xdr:row>4</xdr:row>
      <xdr:rowOff>95250</xdr:rowOff>
    </xdr:to>
    <xdr:sp macro="" textlink="">
      <xdr:nvSpPr>
        <xdr:cNvPr id="2352" name="Line 29">
          <a:extLst>
            <a:ext uri="{FF2B5EF4-FFF2-40B4-BE49-F238E27FC236}">
              <a16:creationId xmlns:a16="http://schemas.microsoft.com/office/drawing/2014/main" id="{AF1CA400-57CB-49CB-A210-47992D08D8A8}"/>
            </a:ext>
          </a:extLst>
        </xdr:cNvPr>
        <xdr:cNvSpPr>
          <a:spLocks noChangeShapeType="1"/>
        </xdr:cNvSpPr>
      </xdr:nvSpPr>
      <xdr:spPr bwMode="auto">
        <a:xfrm>
          <a:off x="687705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66675</xdr:colOff>
      <xdr:row>4</xdr:row>
      <xdr:rowOff>95250</xdr:rowOff>
    </xdr:to>
    <xdr:sp macro="" textlink="">
      <xdr:nvSpPr>
        <xdr:cNvPr id="2353" name="Line 30">
          <a:extLst>
            <a:ext uri="{FF2B5EF4-FFF2-40B4-BE49-F238E27FC236}">
              <a16:creationId xmlns:a16="http://schemas.microsoft.com/office/drawing/2014/main" id="{3C2534EE-FBBC-4A59-8887-8D4B00B95FB3}"/>
            </a:ext>
          </a:extLst>
        </xdr:cNvPr>
        <xdr:cNvSpPr>
          <a:spLocks noChangeShapeType="1"/>
        </xdr:cNvSpPr>
      </xdr:nvSpPr>
      <xdr:spPr bwMode="auto">
        <a:xfrm flipH="1">
          <a:off x="687705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354" name="Line 31">
          <a:extLst>
            <a:ext uri="{FF2B5EF4-FFF2-40B4-BE49-F238E27FC236}">
              <a16:creationId xmlns:a16="http://schemas.microsoft.com/office/drawing/2014/main" id="{AE5A4BF1-D210-43EA-B924-0CE1B210C54C}"/>
            </a:ext>
          </a:extLst>
        </xdr:cNvPr>
        <xdr:cNvSpPr>
          <a:spLocks noChangeShapeType="1"/>
        </xdr:cNvSpPr>
      </xdr:nvSpPr>
      <xdr:spPr bwMode="auto">
        <a:xfrm flipH="1">
          <a:off x="687705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A5D06A-5FF9-4CFC-AE7E-C9E85B56901B}"/>
            </a:ext>
          </a:extLst>
        </xdr:cNvPr>
        <xdr:cNvSpPr txBox="1">
          <a:spLocks noChangeArrowheads="1"/>
        </xdr:cNvSpPr>
      </xdr:nvSpPr>
      <xdr:spPr bwMode="auto">
        <a:xfrm>
          <a:off x="247650" y="11849100"/>
          <a:ext cx="14573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21</xdr:col>
      <xdr:colOff>0</xdr:colOff>
      <xdr:row>2</xdr:row>
      <xdr:rowOff>77166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334EFD-4AD5-4EE6-AB8A-91D1F3DFD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9629775" cy="1563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3"/>
  <sheetViews>
    <sheetView tabSelected="1" zoomScaleNormal="100" workbookViewId="0">
      <selection activeCell="O51" sqref="O51"/>
    </sheetView>
  </sheetViews>
  <sheetFormatPr defaultColWidth="12.28515625" defaultRowHeight="15" x14ac:dyDescent="0.3"/>
  <cols>
    <col min="1" max="2" width="1.7109375" style="98" customWidth="1"/>
    <col min="3" max="3" width="4" style="99" customWidth="1"/>
    <col min="4" max="4" width="16.7109375" style="98" customWidth="1"/>
    <col min="5" max="8" width="11.7109375" style="98" customWidth="1"/>
    <col min="9" max="9" width="1.7109375" style="98" customWidth="1"/>
    <col min="10" max="11" width="11.7109375" style="98" customWidth="1"/>
    <col min="12" max="12" width="1.7109375" style="98" customWidth="1"/>
    <col min="13" max="16" width="11.7109375" style="98" customWidth="1"/>
    <col min="17" max="17" width="1.7109375" style="98" customWidth="1"/>
    <col min="18" max="16384" width="12.28515625" style="98"/>
  </cols>
  <sheetData>
    <row r="1" spans="1:17" ht="7.9" customHeight="1" x14ac:dyDescent="0.3">
      <c r="A1" s="21"/>
      <c r="B1" s="21"/>
      <c r="C1" s="27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ht="13.9" customHeight="1" x14ac:dyDescent="0.3">
      <c r="A2" s="21"/>
      <c r="B2" s="23"/>
      <c r="C2" s="28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91"/>
      <c r="Q2" s="92"/>
    </row>
    <row r="3" spans="1:17" ht="27" customHeight="1" x14ac:dyDescent="0.3">
      <c r="A3" s="21"/>
      <c r="B3" s="23"/>
      <c r="C3" s="28"/>
      <c r="D3" s="24"/>
      <c r="E3" s="24"/>
      <c r="F3" s="24"/>
      <c r="G3" s="24"/>
      <c r="H3" s="24"/>
      <c r="I3" s="24"/>
      <c r="J3" s="24"/>
      <c r="K3" s="24"/>
      <c r="L3" s="24"/>
      <c r="M3" s="58"/>
      <c r="N3" s="23"/>
      <c r="O3" s="23"/>
      <c r="P3" s="91"/>
      <c r="Q3" s="92"/>
    </row>
    <row r="4" spans="1:17" ht="54.75" customHeight="1" x14ac:dyDescent="0.3">
      <c r="A4" s="21"/>
      <c r="B4" s="23"/>
      <c r="C4" s="28"/>
      <c r="D4" s="24"/>
      <c r="E4" s="24"/>
      <c r="F4" s="24"/>
      <c r="G4" s="24"/>
      <c r="H4" s="24"/>
      <c r="I4" s="24"/>
      <c r="J4" s="24"/>
      <c r="K4" s="24"/>
      <c r="L4" s="24"/>
      <c r="M4" s="58"/>
      <c r="N4" s="23"/>
      <c r="O4" s="23"/>
      <c r="P4" s="91"/>
      <c r="Q4" s="92"/>
    </row>
    <row r="5" spans="1:17" ht="18.399999999999999" customHeight="1" x14ac:dyDescent="0.3">
      <c r="A5" s="21"/>
      <c r="B5" s="23"/>
      <c r="C5" s="29"/>
      <c r="D5" s="38"/>
      <c r="E5" s="38"/>
      <c r="F5" s="38"/>
      <c r="G5" s="38"/>
      <c r="H5" s="38"/>
      <c r="I5" s="38"/>
      <c r="J5" s="38"/>
      <c r="K5" s="38"/>
      <c r="L5" s="38"/>
      <c r="M5" s="58"/>
      <c r="N5" s="23"/>
      <c r="O5" s="23"/>
      <c r="P5" s="91"/>
      <c r="Q5" s="92"/>
    </row>
    <row r="6" spans="1:17" ht="13.9" customHeight="1" x14ac:dyDescent="0.3">
      <c r="A6" s="21"/>
      <c r="B6" s="23"/>
      <c r="C6" s="29"/>
      <c r="D6" s="25"/>
      <c r="E6" s="25"/>
      <c r="F6" s="25"/>
      <c r="G6" s="25"/>
      <c r="H6" s="25"/>
      <c r="I6" s="25"/>
      <c r="J6" s="25"/>
      <c r="K6" s="25"/>
      <c r="L6" s="25"/>
      <c r="M6" s="58"/>
      <c r="N6" s="23"/>
      <c r="O6" s="23"/>
      <c r="P6" s="91"/>
      <c r="Q6" s="92"/>
    </row>
    <row r="7" spans="1:17" s="100" customFormat="1" ht="43.15" customHeight="1" x14ac:dyDescent="0.4">
      <c r="A7" s="21"/>
      <c r="B7" s="23"/>
      <c r="C7" s="59" t="s">
        <v>19</v>
      </c>
      <c r="D7" s="31"/>
      <c r="E7" s="31"/>
      <c r="F7" s="31"/>
      <c r="G7" s="31"/>
      <c r="H7" s="31"/>
      <c r="I7" s="31"/>
      <c r="J7" s="31"/>
      <c r="K7" s="31"/>
      <c r="L7" s="31"/>
      <c r="M7" s="58"/>
      <c r="N7" s="23"/>
      <c r="O7" s="23"/>
      <c r="P7" s="91"/>
      <c r="Q7" s="91"/>
    </row>
    <row r="8" spans="1:17" s="100" customFormat="1" ht="54" customHeight="1" x14ac:dyDescent="0.3">
      <c r="A8" s="21"/>
      <c r="B8" s="23"/>
      <c r="C8" s="102" t="s">
        <v>32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23"/>
      <c r="O8" s="23"/>
      <c r="P8" s="91"/>
      <c r="Q8" s="91"/>
    </row>
    <row r="9" spans="1:17" s="100" customFormat="1" ht="55.15" customHeight="1" x14ac:dyDescent="0.4">
      <c r="A9" s="21"/>
      <c r="B9" s="23"/>
      <c r="C9" s="59" t="s">
        <v>21</v>
      </c>
      <c r="D9" s="32"/>
      <c r="E9" s="32"/>
      <c r="F9" s="32"/>
      <c r="G9" s="32"/>
      <c r="H9" s="32"/>
      <c r="I9" s="32"/>
      <c r="J9" s="32"/>
      <c r="K9" s="32"/>
      <c r="L9" s="32"/>
      <c r="M9" s="23"/>
      <c r="N9" s="23"/>
      <c r="O9" s="23"/>
      <c r="P9" s="91"/>
      <c r="Q9" s="91"/>
    </row>
    <row r="10" spans="1:17" s="100" customFormat="1" ht="18.75" x14ac:dyDescent="0.35">
      <c r="A10" s="21"/>
      <c r="B10" s="23"/>
      <c r="C10" s="81" t="s">
        <v>25</v>
      </c>
      <c r="D10" s="32"/>
      <c r="E10" s="32"/>
      <c r="F10" s="32"/>
      <c r="G10" s="32"/>
      <c r="H10" s="32"/>
      <c r="I10" s="32"/>
      <c r="J10" s="32"/>
      <c r="K10" s="32"/>
      <c r="L10" s="32"/>
      <c r="M10" s="23"/>
      <c r="N10" s="23"/>
      <c r="O10" s="23"/>
      <c r="P10" s="91"/>
      <c r="Q10" s="91"/>
    </row>
    <row r="11" spans="1:17" s="100" customFormat="1" ht="17.25" x14ac:dyDescent="0.35">
      <c r="A11" s="21"/>
      <c r="B11" s="23"/>
      <c r="C11" s="55" t="s">
        <v>26</v>
      </c>
      <c r="D11" s="32"/>
      <c r="E11" s="32"/>
      <c r="F11" s="32"/>
      <c r="G11" s="32"/>
      <c r="H11" s="32"/>
      <c r="I11" s="32"/>
      <c r="J11" s="32"/>
      <c r="K11" s="32"/>
      <c r="L11" s="32"/>
      <c r="M11" s="23"/>
      <c r="N11" s="23"/>
      <c r="O11" s="23"/>
      <c r="P11" s="91"/>
      <c r="Q11" s="91"/>
    </row>
    <row r="12" spans="1:17" s="100" customFormat="1" x14ac:dyDescent="0.3">
      <c r="A12" s="21"/>
      <c r="B12" s="23"/>
      <c r="C12" s="28"/>
      <c r="D12" s="32"/>
      <c r="E12" s="32"/>
      <c r="F12" s="32"/>
      <c r="G12" s="32"/>
      <c r="H12" s="32"/>
      <c r="I12" s="32"/>
      <c r="J12" s="32"/>
      <c r="K12" s="32"/>
      <c r="L12" s="32"/>
      <c r="M12" s="23"/>
      <c r="N12" s="23"/>
      <c r="O12" s="23"/>
      <c r="P12" s="91"/>
      <c r="Q12" s="91"/>
    </row>
    <row r="13" spans="1:17" s="100" customFormat="1" ht="46.15" customHeight="1" x14ac:dyDescent="0.3">
      <c r="A13" s="21"/>
      <c r="B13" s="23"/>
      <c r="C13" s="28"/>
      <c r="D13" s="32"/>
      <c r="E13" s="32"/>
      <c r="F13" s="32"/>
      <c r="G13" s="32"/>
      <c r="H13" s="32"/>
      <c r="I13" s="32"/>
      <c r="J13" s="32"/>
      <c r="K13" s="32"/>
      <c r="L13" s="32"/>
      <c r="M13" s="23"/>
      <c r="N13" s="23"/>
      <c r="O13" s="23"/>
      <c r="P13" s="91"/>
      <c r="Q13" s="91"/>
    </row>
    <row r="14" spans="1:17" s="100" customFormat="1" x14ac:dyDescent="0.3">
      <c r="A14" s="21"/>
      <c r="B14" s="23"/>
      <c r="C14" s="28"/>
      <c r="D14" s="57" t="s">
        <v>14</v>
      </c>
      <c r="E14" s="60"/>
      <c r="F14" s="61"/>
      <c r="G14" s="62"/>
      <c r="H14" s="32"/>
      <c r="I14" s="32"/>
      <c r="J14" s="32"/>
      <c r="K14" s="32"/>
      <c r="L14" s="32"/>
      <c r="M14" s="23"/>
      <c r="N14" s="23"/>
      <c r="O14" s="23"/>
      <c r="P14" s="91"/>
      <c r="Q14" s="91"/>
    </row>
    <row r="15" spans="1:17" s="100" customFormat="1" ht="24.4" customHeight="1" x14ac:dyDescent="0.3">
      <c r="A15" s="21"/>
      <c r="B15" s="23"/>
      <c r="C15" s="28"/>
      <c r="D15" s="22"/>
      <c r="E15" s="63" t="s">
        <v>15</v>
      </c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91"/>
      <c r="Q15" s="91"/>
    </row>
    <row r="16" spans="1:17" s="100" customFormat="1" ht="19.5" x14ac:dyDescent="0.4">
      <c r="A16" s="21"/>
      <c r="B16" s="23"/>
      <c r="C16" s="28"/>
      <c r="D16" s="25"/>
      <c r="E16" s="64" t="s">
        <v>12</v>
      </c>
      <c r="F16" s="64" t="s">
        <v>13</v>
      </c>
      <c r="G16" s="25"/>
      <c r="H16" s="25"/>
      <c r="I16" s="23"/>
      <c r="J16" s="23"/>
      <c r="K16" s="23"/>
      <c r="L16" s="23"/>
      <c r="M16" s="23"/>
      <c r="N16" s="23"/>
      <c r="O16" s="23"/>
      <c r="P16" s="91"/>
      <c r="Q16" s="91"/>
    </row>
    <row r="17" spans="1:17" s="100" customFormat="1" x14ac:dyDescent="0.3">
      <c r="A17" s="21"/>
      <c r="B17" s="23"/>
      <c r="C17" s="28"/>
      <c r="D17" s="25">
        <v>1</v>
      </c>
      <c r="E17" s="65"/>
      <c r="F17" s="65"/>
      <c r="G17" s="25"/>
      <c r="H17" s="25"/>
      <c r="I17" s="23"/>
      <c r="J17" s="23"/>
      <c r="K17" s="23"/>
      <c r="L17" s="23"/>
      <c r="M17" s="23"/>
      <c r="N17" s="23"/>
      <c r="O17" s="23"/>
      <c r="P17" s="91"/>
      <c r="Q17" s="91"/>
    </row>
    <row r="18" spans="1:17" s="100" customFormat="1" x14ac:dyDescent="0.3">
      <c r="A18" s="21"/>
      <c r="B18" s="23"/>
      <c r="C18" s="28"/>
      <c r="D18" s="25">
        <v>2</v>
      </c>
      <c r="E18" s="65"/>
      <c r="F18" s="65"/>
      <c r="G18" s="25"/>
      <c r="H18" s="25"/>
      <c r="I18" s="23"/>
      <c r="J18" s="23"/>
      <c r="K18" s="23"/>
      <c r="L18" s="23"/>
      <c r="M18" s="23"/>
      <c r="N18" s="23"/>
      <c r="O18" s="23"/>
      <c r="P18" s="91"/>
      <c r="Q18" s="91"/>
    </row>
    <row r="19" spans="1:17" s="100" customFormat="1" x14ac:dyDescent="0.3">
      <c r="A19" s="21"/>
      <c r="B19" s="23"/>
      <c r="C19" s="28"/>
      <c r="D19" s="23"/>
      <c r="E19" s="23"/>
      <c r="F19" s="23"/>
      <c r="G19" s="23"/>
      <c r="H19" s="23"/>
      <c r="I19" s="25"/>
      <c r="J19" s="25"/>
      <c r="K19" s="25"/>
      <c r="L19" s="25"/>
      <c r="M19" s="23"/>
      <c r="N19" s="23"/>
      <c r="O19" s="23"/>
      <c r="P19" s="91"/>
      <c r="Q19" s="91"/>
    </row>
    <row r="20" spans="1:17" s="100" customFormat="1" x14ac:dyDescent="0.3">
      <c r="A20" s="21"/>
      <c r="B20" s="23"/>
      <c r="C20" s="28"/>
      <c r="D20" s="23"/>
      <c r="E20" s="63" t="s">
        <v>16</v>
      </c>
      <c r="F20" s="23"/>
      <c r="G20" s="23"/>
      <c r="H20" s="23"/>
      <c r="I20" s="23"/>
      <c r="J20" s="63" t="s">
        <v>1</v>
      </c>
      <c r="K20" s="66"/>
      <c r="L20" s="66"/>
      <c r="M20" s="23"/>
      <c r="N20" s="23"/>
      <c r="O20" s="23"/>
      <c r="P20" s="91"/>
      <c r="Q20" s="91"/>
    </row>
    <row r="21" spans="1:17" s="100" customFormat="1" ht="45" x14ac:dyDescent="0.3">
      <c r="A21" s="21"/>
      <c r="B21" s="23"/>
      <c r="C21" s="15"/>
      <c r="D21" s="12" t="s">
        <v>0</v>
      </c>
      <c r="E21" s="46" t="s">
        <v>12</v>
      </c>
      <c r="F21" s="46" t="s">
        <v>13</v>
      </c>
      <c r="G21" s="17" t="s">
        <v>17</v>
      </c>
      <c r="H21" s="17" t="s">
        <v>18</v>
      </c>
      <c r="I21" s="67"/>
      <c r="J21" s="26" t="s">
        <v>28</v>
      </c>
      <c r="K21" s="26" t="s">
        <v>27</v>
      </c>
      <c r="L21" s="67"/>
      <c r="M21" s="26" t="s">
        <v>33</v>
      </c>
      <c r="N21" s="17" t="s">
        <v>31</v>
      </c>
      <c r="O21" s="26" t="s">
        <v>29</v>
      </c>
      <c r="P21" s="93" t="s">
        <v>30</v>
      </c>
      <c r="Q21" s="91"/>
    </row>
    <row r="22" spans="1:17" s="100" customFormat="1" x14ac:dyDescent="0.3">
      <c r="A22" s="21"/>
      <c r="B22" s="23"/>
      <c r="C22" s="1">
        <v>1</v>
      </c>
      <c r="D22" s="19"/>
      <c r="E22" s="20"/>
      <c r="F22" s="20"/>
      <c r="G22" s="44">
        <v>0.05</v>
      </c>
      <c r="H22" s="19">
        <v>1</v>
      </c>
      <c r="I22" s="23"/>
      <c r="J22" s="42" t="s">
        <v>20</v>
      </c>
      <c r="K22" s="68"/>
      <c r="L22" s="82"/>
      <c r="M22" s="69"/>
      <c r="N22" s="45"/>
      <c r="O22" s="19"/>
      <c r="P22" s="94"/>
      <c r="Q22" s="91"/>
    </row>
    <row r="23" spans="1:17" s="100" customFormat="1" x14ac:dyDescent="0.3">
      <c r="A23" s="21"/>
      <c r="B23" s="23"/>
      <c r="C23" s="1">
        <v>2</v>
      </c>
      <c r="D23" s="19"/>
      <c r="E23" s="20"/>
      <c r="F23" s="20"/>
      <c r="G23" s="44">
        <v>0.05</v>
      </c>
      <c r="H23" s="19">
        <v>1</v>
      </c>
      <c r="I23" s="23"/>
      <c r="J23" s="42" t="s">
        <v>20</v>
      </c>
      <c r="K23" s="68"/>
      <c r="L23" s="82"/>
      <c r="M23" s="69"/>
      <c r="N23" s="45"/>
      <c r="O23" s="19"/>
      <c r="P23" s="94"/>
      <c r="Q23" s="91"/>
    </row>
    <row r="24" spans="1:17" s="100" customFormat="1" x14ac:dyDescent="0.3">
      <c r="A24" s="21"/>
      <c r="B24" s="23"/>
      <c r="C24" s="1">
        <v>3</v>
      </c>
      <c r="D24" s="19"/>
      <c r="E24" s="20"/>
      <c r="F24" s="20"/>
      <c r="G24" s="44">
        <v>0.05</v>
      </c>
      <c r="H24" s="19">
        <v>1</v>
      </c>
      <c r="I24" s="23"/>
      <c r="J24" s="42" t="s">
        <v>20</v>
      </c>
      <c r="K24" s="68"/>
      <c r="L24" s="82"/>
      <c r="M24" s="69"/>
      <c r="N24" s="45"/>
      <c r="O24" s="19"/>
      <c r="P24" s="94"/>
      <c r="Q24" s="91"/>
    </row>
    <row r="25" spans="1:17" s="100" customFormat="1" x14ac:dyDescent="0.3">
      <c r="A25" s="21"/>
      <c r="B25" s="23"/>
      <c r="C25" s="28"/>
      <c r="D25" s="33"/>
      <c r="E25" s="33"/>
      <c r="F25" s="33"/>
      <c r="G25" s="33"/>
      <c r="H25" s="33"/>
      <c r="I25" s="33"/>
      <c r="J25" s="33"/>
      <c r="K25" s="33"/>
      <c r="L25" s="33"/>
      <c r="M25" s="23"/>
      <c r="N25" s="23"/>
      <c r="O25" s="23"/>
      <c r="P25" s="91"/>
      <c r="Q25" s="91"/>
    </row>
    <row r="26" spans="1:17" s="100" customFormat="1" x14ac:dyDescent="0.3">
      <c r="A26" s="21"/>
      <c r="B26" s="23"/>
      <c r="C26" s="28"/>
      <c r="D26" s="33"/>
      <c r="E26" s="33"/>
      <c r="F26" s="33"/>
      <c r="G26" s="33"/>
      <c r="H26" s="33"/>
      <c r="I26" s="33"/>
      <c r="J26" s="33"/>
      <c r="K26" s="33"/>
      <c r="L26" s="33"/>
      <c r="M26" s="23"/>
      <c r="N26" s="23"/>
      <c r="O26" s="23"/>
      <c r="P26" s="91"/>
      <c r="Q26" s="91"/>
    </row>
    <row r="27" spans="1:17" s="100" customFormat="1" x14ac:dyDescent="0.3">
      <c r="A27" s="21"/>
      <c r="B27" s="23"/>
      <c r="C27" s="28"/>
      <c r="D27" s="33"/>
      <c r="E27" s="33"/>
      <c r="F27" s="33"/>
      <c r="G27" s="33"/>
      <c r="H27" s="33"/>
      <c r="I27" s="33"/>
      <c r="J27" s="33"/>
      <c r="K27" s="33"/>
      <c r="L27" s="33"/>
      <c r="M27" s="23"/>
      <c r="N27" s="23"/>
      <c r="O27" s="23"/>
      <c r="P27" s="91"/>
      <c r="Q27" s="91"/>
    </row>
    <row r="28" spans="1:17" s="100" customFormat="1" x14ac:dyDescent="0.3">
      <c r="A28" s="21"/>
      <c r="B28" s="23"/>
      <c r="C28" s="28"/>
      <c r="D28" s="33"/>
      <c r="E28" s="33"/>
      <c r="F28" s="33"/>
      <c r="G28" s="33"/>
      <c r="H28" s="33"/>
      <c r="I28" s="33"/>
      <c r="J28" s="33"/>
      <c r="K28" s="33"/>
      <c r="L28" s="33"/>
      <c r="M28" s="23"/>
      <c r="N28" s="23"/>
      <c r="O28" s="23"/>
      <c r="P28" s="91"/>
      <c r="Q28" s="91"/>
    </row>
    <row r="29" spans="1:17" s="100" customFormat="1" x14ac:dyDescent="0.3">
      <c r="A29" s="21"/>
      <c r="B29" s="23"/>
      <c r="C29" s="28"/>
      <c r="D29" s="33"/>
      <c r="E29" s="33"/>
      <c r="F29" s="33"/>
      <c r="G29" s="33"/>
      <c r="H29" s="33"/>
      <c r="I29" s="33"/>
      <c r="J29" s="33"/>
      <c r="K29" s="33"/>
      <c r="L29" s="33"/>
      <c r="M29" s="23"/>
      <c r="N29" s="23"/>
      <c r="O29" s="23"/>
      <c r="P29" s="91"/>
      <c r="Q29" s="91"/>
    </row>
    <row r="30" spans="1:17" s="100" customFormat="1" x14ac:dyDescent="0.3">
      <c r="A30" s="21"/>
      <c r="B30" s="23"/>
      <c r="C30" s="28"/>
      <c r="D30" s="33"/>
      <c r="E30" s="33"/>
      <c r="F30" s="33"/>
      <c r="G30" s="33"/>
      <c r="H30" s="33"/>
      <c r="I30" s="33"/>
      <c r="J30" s="33"/>
      <c r="K30" s="33"/>
      <c r="L30" s="33"/>
      <c r="M30" s="23"/>
      <c r="N30" s="23"/>
      <c r="O30" s="23"/>
      <c r="P30" s="91"/>
      <c r="Q30" s="91"/>
    </row>
    <row r="31" spans="1:17" s="100" customFormat="1" x14ac:dyDescent="0.3">
      <c r="A31" s="21"/>
      <c r="B31" s="23"/>
      <c r="C31" s="28"/>
      <c r="D31" s="33"/>
      <c r="E31" s="33"/>
      <c r="F31" s="33"/>
      <c r="G31" s="33"/>
      <c r="H31" s="33"/>
      <c r="I31" s="33"/>
      <c r="J31" s="33"/>
      <c r="K31" s="33"/>
      <c r="L31" s="33"/>
      <c r="M31" s="23"/>
      <c r="N31" s="23"/>
      <c r="O31" s="23"/>
      <c r="P31" s="91"/>
      <c r="Q31" s="91"/>
    </row>
    <row r="32" spans="1:17" s="100" customFormat="1" x14ac:dyDescent="0.3">
      <c r="A32" s="21"/>
      <c r="B32" s="23"/>
      <c r="C32" s="28"/>
      <c r="D32" s="33"/>
      <c r="E32" s="33"/>
      <c r="F32" s="33"/>
      <c r="G32" s="33"/>
      <c r="H32" s="33"/>
      <c r="I32" s="33"/>
      <c r="J32" s="33"/>
      <c r="K32" s="33"/>
      <c r="L32" s="33"/>
      <c r="M32" s="23"/>
      <c r="N32" s="23"/>
      <c r="O32" s="23"/>
      <c r="P32" s="91"/>
      <c r="Q32" s="91"/>
    </row>
    <row r="33" spans="1:17" s="100" customFormat="1" x14ac:dyDescent="0.3">
      <c r="A33" s="21"/>
      <c r="B33" s="23"/>
      <c r="C33" s="28"/>
      <c r="D33" s="33"/>
      <c r="E33" s="33"/>
      <c r="F33" s="33"/>
      <c r="G33" s="33"/>
      <c r="H33" s="33"/>
      <c r="I33" s="33"/>
      <c r="J33" s="33"/>
      <c r="K33" s="33"/>
      <c r="L33" s="33"/>
      <c r="M33" s="23"/>
      <c r="N33" s="23"/>
      <c r="O33" s="23"/>
      <c r="P33" s="91"/>
      <c r="Q33" s="91"/>
    </row>
    <row r="34" spans="1:17" s="100" customFormat="1" x14ac:dyDescent="0.3">
      <c r="A34" s="21"/>
      <c r="B34" s="23"/>
      <c r="C34" s="28"/>
      <c r="D34" s="33"/>
      <c r="E34" s="33"/>
      <c r="F34" s="33"/>
      <c r="G34" s="33"/>
      <c r="H34" s="33"/>
      <c r="I34" s="33"/>
      <c r="J34" s="33"/>
      <c r="K34" s="33"/>
      <c r="L34" s="33"/>
      <c r="M34" s="23"/>
      <c r="N34" s="23"/>
      <c r="O34" s="23"/>
      <c r="P34" s="91"/>
      <c r="Q34" s="91"/>
    </row>
    <row r="35" spans="1:17" s="100" customFormat="1" x14ac:dyDescent="0.3">
      <c r="A35" s="21"/>
      <c r="B35" s="23"/>
      <c r="C35" s="28"/>
      <c r="D35" s="33"/>
      <c r="E35" s="33"/>
      <c r="F35" s="33"/>
      <c r="G35" s="33"/>
      <c r="H35" s="33"/>
      <c r="I35" s="33"/>
      <c r="J35" s="33"/>
      <c r="K35" s="33"/>
      <c r="L35" s="33"/>
      <c r="M35" s="23"/>
      <c r="N35" s="23"/>
      <c r="O35" s="23"/>
      <c r="P35" s="91"/>
      <c r="Q35" s="91"/>
    </row>
    <row r="36" spans="1:17" s="100" customFormat="1" x14ac:dyDescent="0.3">
      <c r="A36" s="21"/>
      <c r="B36" s="23"/>
      <c r="C36" s="28"/>
      <c r="D36" s="33"/>
      <c r="E36" s="33"/>
      <c r="F36" s="33"/>
      <c r="G36" s="33"/>
      <c r="H36" s="33"/>
      <c r="I36" s="33"/>
      <c r="J36" s="33"/>
      <c r="K36" s="33"/>
      <c r="L36" s="33"/>
      <c r="M36" s="23"/>
      <c r="N36" s="23"/>
      <c r="O36" s="23"/>
      <c r="P36" s="91"/>
      <c r="Q36" s="91"/>
    </row>
    <row r="37" spans="1:17" s="100" customFormat="1" x14ac:dyDescent="0.3">
      <c r="A37" s="21"/>
      <c r="B37" s="23"/>
      <c r="C37" s="28"/>
      <c r="D37" s="33"/>
      <c r="E37" s="33"/>
      <c r="F37" s="33"/>
      <c r="G37" s="33"/>
      <c r="H37" s="33"/>
      <c r="I37" s="33"/>
      <c r="J37" s="33"/>
      <c r="K37" s="33"/>
      <c r="L37" s="33"/>
      <c r="M37" s="23"/>
      <c r="N37" s="23"/>
      <c r="O37" s="23"/>
      <c r="P37" s="91"/>
      <c r="Q37" s="91"/>
    </row>
    <row r="38" spans="1:17" s="100" customFormat="1" x14ac:dyDescent="0.3">
      <c r="A38" s="21"/>
      <c r="B38" s="23"/>
      <c r="C38" s="28"/>
      <c r="D38" s="33"/>
      <c r="E38" s="33"/>
      <c r="F38" s="33"/>
      <c r="G38" s="33"/>
      <c r="H38" s="33"/>
      <c r="I38" s="33"/>
      <c r="J38" s="33"/>
      <c r="K38" s="33"/>
      <c r="L38" s="33"/>
      <c r="M38" s="23"/>
      <c r="N38" s="23"/>
      <c r="O38" s="23"/>
      <c r="P38" s="91"/>
      <c r="Q38" s="91"/>
    </row>
    <row r="39" spans="1:17" s="100" customFormat="1" x14ac:dyDescent="0.3">
      <c r="A39" s="21"/>
      <c r="B39" s="23"/>
      <c r="C39" s="28"/>
      <c r="D39" s="33"/>
      <c r="E39" s="33"/>
      <c r="F39" s="33"/>
      <c r="G39" s="33"/>
      <c r="H39" s="33"/>
      <c r="I39" s="33"/>
      <c r="J39" s="33"/>
      <c r="K39" s="33"/>
      <c r="L39" s="33"/>
      <c r="M39" s="23"/>
      <c r="N39" s="23"/>
      <c r="O39" s="23"/>
      <c r="P39" s="91"/>
      <c r="Q39" s="91"/>
    </row>
    <row r="40" spans="1:17" s="100" customFormat="1" x14ac:dyDescent="0.3">
      <c r="A40" s="21"/>
      <c r="B40" s="23"/>
      <c r="C40" s="28"/>
      <c r="D40" s="33"/>
      <c r="E40" s="33"/>
      <c r="F40" s="33"/>
      <c r="G40" s="33"/>
      <c r="H40" s="33"/>
      <c r="I40" s="33"/>
      <c r="J40" s="33"/>
      <c r="K40" s="33"/>
      <c r="L40" s="33"/>
      <c r="M40" s="23"/>
      <c r="N40" s="23"/>
      <c r="O40" s="23"/>
      <c r="P40" s="91"/>
      <c r="Q40" s="91"/>
    </row>
    <row r="41" spans="1:17" s="100" customFormat="1" x14ac:dyDescent="0.3">
      <c r="A41" s="21"/>
      <c r="B41" s="23"/>
      <c r="C41" s="28"/>
      <c r="D41" s="33"/>
      <c r="E41" s="33"/>
      <c r="F41" s="33"/>
      <c r="G41" s="33"/>
      <c r="H41" s="33"/>
      <c r="I41" s="33"/>
      <c r="J41" s="33"/>
      <c r="K41" s="33"/>
      <c r="L41" s="33"/>
      <c r="M41" s="23"/>
      <c r="N41" s="23"/>
      <c r="O41" s="23"/>
      <c r="P41" s="91"/>
      <c r="Q41" s="91"/>
    </row>
    <row r="42" spans="1:17" s="100" customFormat="1" ht="16.899999999999999" customHeight="1" x14ac:dyDescent="0.4">
      <c r="A42" s="21"/>
      <c r="B42" s="23"/>
      <c r="C42" s="70" t="s">
        <v>6</v>
      </c>
      <c r="D42" s="49"/>
      <c r="E42" s="49"/>
      <c r="F42" s="49"/>
      <c r="G42" s="49"/>
      <c r="H42" s="49"/>
      <c r="I42" s="49"/>
      <c r="J42" s="49"/>
      <c r="K42" s="49"/>
      <c r="L42" s="49"/>
      <c r="M42" s="50"/>
      <c r="N42" s="23"/>
      <c r="O42" s="23"/>
      <c r="P42" s="91"/>
      <c r="Q42" s="91"/>
    </row>
    <row r="43" spans="1:17" s="97" customFormat="1" ht="25.15" customHeight="1" x14ac:dyDescent="0.35">
      <c r="A43" s="34"/>
      <c r="B43" s="36"/>
      <c r="C43" s="71" t="s">
        <v>7</v>
      </c>
      <c r="D43" s="52"/>
      <c r="E43" s="52"/>
      <c r="F43" s="52"/>
      <c r="G43" s="52"/>
      <c r="H43" s="35"/>
      <c r="I43" s="52"/>
      <c r="J43" s="52"/>
      <c r="K43" s="52"/>
      <c r="L43" s="52"/>
      <c r="M43" s="51"/>
      <c r="N43" s="36"/>
      <c r="O43" s="36"/>
      <c r="P43" s="95"/>
      <c r="Q43" s="95"/>
    </row>
    <row r="44" spans="1:17" s="101" customFormat="1" ht="24.6" customHeight="1" x14ac:dyDescent="0.35">
      <c r="A44" s="34"/>
      <c r="B44" s="36"/>
      <c r="C44" s="104" t="s">
        <v>8</v>
      </c>
      <c r="D44" s="105"/>
      <c r="E44" s="106"/>
      <c r="F44" s="106"/>
      <c r="G44" s="73"/>
      <c r="H44" s="52"/>
      <c r="I44" s="73"/>
      <c r="J44" s="73"/>
      <c r="K44" s="73"/>
      <c r="L44" s="73"/>
      <c r="M44" s="52"/>
      <c r="N44" s="37"/>
      <c r="O44" s="37"/>
      <c r="P44" s="95"/>
      <c r="Q44" s="96"/>
    </row>
    <row r="45" spans="1:17" s="101" customFormat="1" ht="36" customHeight="1" x14ac:dyDescent="0.3">
      <c r="A45" s="34"/>
      <c r="B45" s="36"/>
      <c r="C45" s="105"/>
      <c r="D45" s="105"/>
      <c r="E45" s="106"/>
      <c r="F45" s="106"/>
      <c r="G45" s="73"/>
      <c r="H45" s="74" t="s">
        <v>9</v>
      </c>
      <c r="I45" s="73"/>
      <c r="J45" s="73"/>
      <c r="K45" s="73"/>
      <c r="L45" s="73"/>
      <c r="M45" s="74"/>
      <c r="N45" s="37"/>
      <c r="O45" s="37"/>
      <c r="P45" s="95"/>
      <c r="Q45" s="96"/>
    </row>
    <row r="46" spans="1:17" s="101" customFormat="1" ht="31.15" customHeight="1" x14ac:dyDescent="0.35">
      <c r="A46" s="34"/>
      <c r="B46" s="36"/>
      <c r="C46" s="53" t="s">
        <v>3</v>
      </c>
      <c r="D46" s="53"/>
      <c r="E46" s="53"/>
      <c r="F46" s="53"/>
      <c r="G46" s="53"/>
      <c r="H46" s="75"/>
      <c r="I46" s="53"/>
      <c r="J46" s="53"/>
      <c r="K46" s="53"/>
      <c r="L46" s="53"/>
      <c r="M46" s="75"/>
      <c r="N46" s="37"/>
      <c r="O46" s="37"/>
      <c r="P46" s="95"/>
      <c r="Q46" s="96"/>
    </row>
    <row r="47" spans="1:17" s="101" customFormat="1" ht="16.899999999999999" customHeight="1" x14ac:dyDescent="0.35">
      <c r="A47" s="34"/>
      <c r="B47" s="36"/>
      <c r="C47" s="54" t="s">
        <v>10</v>
      </c>
      <c r="D47" s="53"/>
      <c r="E47" s="53"/>
      <c r="F47" s="53"/>
      <c r="G47" s="53"/>
      <c r="H47" s="74" t="s">
        <v>34</v>
      </c>
      <c r="I47" s="53"/>
      <c r="J47" s="53"/>
      <c r="K47" s="53"/>
      <c r="L47" s="53"/>
      <c r="M47" s="74"/>
      <c r="N47" s="37"/>
      <c r="O47" s="37"/>
      <c r="P47" s="95"/>
      <c r="Q47" s="96"/>
    </row>
    <row r="48" spans="1:17" s="101" customFormat="1" ht="16.899999999999999" customHeight="1" x14ac:dyDescent="0.35">
      <c r="A48" s="34"/>
      <c r="B48" s="36"/>
      <c r="C48" s="76" t="s">
        <v>11</v>
      </c>
      <c r="D48" s="53"/>
      <c r="E48" s="53"/>
      <c r="F48" s="53"/>
      <c r="G48" s="53"/>
      <c r="H48" s="74" t="s">
        <v>35</v>
      </c>
      <c r="I48" s="53"/>
      <c r="J48" s="53"/>
      <c r="K48" s="53"/>
      <c r="L48" s="53"/>
      <c r="M48" s="74"/>
      <c r="N48" s="37"/>
      <c r="O48" s="37"/>
      <c r="P48" s="95"/>
      <c r="Q48" s="96"/>
    </row>
    <row r="49" spans="1:17" ht="16.899999999999999" customHeight="1" x14ac:dyDescent="0.35">
      <c r="A49" s="34"/>
      <c r="B49" s="36"/>
      <c r="C49" s="76" t="s">
        <v>4</v>
      </c>
      <c r="D49" s="55"/>
      <c r="E49" s="55"/>
      <c r="F49" s="55"/>
      <c r="G49" s="55"/>
      <c r="H49" s="74" t="s">
        <v>5</v>
      </c>
      <c r="I49" s="55"/>
      <c r="J49" s="55"/>
      <c r="K49" s="55"/>
      <c r="L49" s="55"/>
      <c r="M49" s="74"/>
      <c r="N49" s="37"/>
      <c r="O49" s="37"/>
      <c r="P49" s="95"/>
      <c r="Q49" s="92"/>
    </row>
    <row r="50" spans="1:17" ht="16.899999999999999" customHeight="1" x14ac:dyDescent="0.35">
      <c r="A50" s="34"/>
      <c r="B50" s="36"/>
      <c r="C50" s="76"/>
      <c r="D50" s="55"/>
      <c r="E50" s="55"/>
      <c r="F50" s="55"/>
      <c r="G50" s="55"/>
      <c r="H50" s="22"/>
      <c r="I50" s="55"/>
      <c r="J50" s="55"/>
      <c r="K50" s="55"/>
      <c r="L50" s="55"/>
      <c r="M50" s="52"/>
      <c r="N50" s="76"/>
      <c r="O50" s="76" t="s">
        <v>36</v>
      </c>
      <c r="P50" s="95"/>
      <c r="Q50" s="92"/>
    </row>
    <row r="51" spans="1:17" ht="16.899999999999999" customHeight="1" x14ac:dyDescent="0.35">
      <c r="A51" s="34"/>
      <c r="B51" s="36"/>
      <c r="C51" s="76"/>
      <c r="D51" s="55"/>
      <c r="E51" s="55"/>
      <c r="F51" s="55"/>
      <c r="G51" s="55"/>
      <c r="H51" s="55"/>
      <c r="I51" s="55"/>
      <c r="J51" s="55"/>
      <c r="K51" s="55"/>
      <c r="L51" s="55"/>
      <c r="M51" s="77"/>
      <c r="N51" s="37"/>
      <c r="O51" s="37"/>
      <c r="P51" s="95"/>
      <c r="Q51" s="92"/>
    </row>
    <row r="52" spans="1:17" s="97" customFormat="1" ht="9.4" customHeight="1" x14ac:dyDescent="0.35">
      <c r="A52" s="34"/>
      <c r="B52" s="3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72"/>
      <c r="N52" s="36"/>
      <c r="O52" s="36"/>
      <c r="P52" s="95"/>
      <c r="Q52" s="95"/>
    </row>
    <row r="53" spans="1:17" s="97" customFormat="1" ht="400.15" customHeight="1" x14ac:dyDescent="0.3"/>
  </sheetData>
  <sheetProtection password="8E71" sheet="1" objects="1" scenarios="1"/>
  <mergeCells count="2">
    <mergeCell ref="C8:M8"/>
    <mergeCell ref="C44:F45"/>
  </mergeCells>
  <phoneticPr fontId="0" type="noConversion"/>
  <dataValidations count="4">
    <dataValidation allowBlank="1" sqref="M5:M7 M1:M2 C46 M46 M52:M65536 C48:C51 E9:G13 H46 D9:D14 M9:M19 N1:O19 D46:G51 H51 C1:C20 I46:L51 H9:L14 C53:L65536 D1:L7 N25:T36 P19:T20 U19:IV36 P1:IV18 N37:IV65536 I25:M43 C25:C42 D25:G43 H25:H42 A1:B104857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E22:I24">
      <formula1>0</formula1>
      <formula2>10000</formula2>
    </dataValidation>
    <dataValidation allowBlank="1" showInputMessage="1" sqref="N21 O21:P24"/>
  </dataValidations>
  <hyperlinks>
    <hyperlink ref="H49" r:id="rId1" display="mailto:info@megazyme.com"/>
    <hyperlink ref="H45" r:id="rId2" display="http://www.megazyme.com/"/>
    <hyperlink ref="H48" r:id="rId3"/>
    <hyperlink ref="H47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51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zoomScaleNormal="100" workbookViewId="0">
      <selection activeCell="W5" sqref="W5"/>
    </sheetView>
  </sheetViews>
  <sheetFormatPr defaultColWidth="12.28515625" defaultRowHeight="15" x14ac:dyDescent="0.3"/>
  <cols>
    <col min="1" max="2" width="1.7109375" style="88" customWidth="1"/>
    <col min="3" max="3" width="4.7109375" style="88" customWidth="1"/>
    <col min="4" max="4" width="15.7109375" style="88" customWidth="1"/>
    <col min="5" max="8" width="11.7109375" style="88" customWidth="1"/>
    <col min="9" max="9" width="1.7109375" style="88" customWidth="1"/>
    <col min="10" max="10" width="10.42578125" style="88" hidden="1" customWidth="1"/>
    <col min="11" max="11" width="11.7109375" style="88" customWidth="1"/>
    <col min="12" max="12" width="10.42578125" style="88" hidden="1" customWidth="1"/>
    <col min="13" max="13" width="11.7109375" style="88" customWidth="1"/>
    <col min="14" max="14" width="1.7109375" style="88" customWidth="1"/>
    <col min="15" max="15" width="11.7109375" style="88" customWidth="1"/>
    <col min="16" max="16" width="9.85546875" style="88" hidden="1" customWidth="1"/>
    <col min="17" max="18" width="11.7109375" style="88" customWidth="1"/>
    <col min="19" max="19" width="11.7109375" style="88" hidden="1" customWidth="1"/>
    <col min="20" max="20" width="11.7109375" style="88" customWidth="1"/>
    <col min="21" max="21" width="1.7109375" style="88" customWidth="1"/>
    <col min="22" max="16384" width="12.28515625" style="88"/>
  </cols>
  <sheetData>
    <row r="1" spans="1:21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1" ht="117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7"/>
      <c r="T2" s="87"/>
      <c r="U2" s="87"/>
    </row>
    <row r="3" spans="1:21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7"/>
      <c r="T3" s="87"/>
      <c r="U3" s="87"/>
    </row>
    <row r="4" spans="1:21" x14ac:dyDescent="0.3">
      <c r="A4" s="9"/>
      <c r="B4" s="5"/>
      <c r="C4" s="6"/>
      <c r="D4" s="6" t="s">
        <v>14</v>
      </c>
      <c r="E4" s="107"/>
      <c r="F4" s="108"/>
      <c r="G4" s="5"/>
      <c r="H4" s="5"/>
      <c r="I4" s="5"/>
      <c r="J4" s="5"/>
      <c r="K4" s="18"/>
      <c r="L4" s="18"/>
      <c r="M4" s="18"/>
      <c r="N4" s="5"/>
      <c r="O4" s="18"/>
      <c r="P4" s="5"/>
      <c r="Q4" s="5"/>
      <c r="R4" s="5"/>
      <c r="S4" s="87"/>
      <c r="T4" s="87"/>
      <c r="U4" s="87"/>
    </row>
    <row r="5" spans="1:21" ht="15.4" customHeight="1" x14ac:dyDescent="0.3">
      <c r="A5" s="9"/>
      <c r="B5" s="5"/>
      <c r="C5" s="5"/>
      <c r="D5" s="5"/>
      <c r="E5" s="5"/>
      <c r="F5" s="5"/>
      <c r="G5" s="5"/>
      <c r="H5" s="5"/>
      <c r="I5" s="2"/>
      <c r="J5" s="30"/>
      <c r="K5" s="5"/>
      <c r="L5" s="5"/>
      <c r="M5" s="5"/>
      <c r="N5" s="5"/>
      <c r="O5" s="5"/>
      <c r="P5" s="5"/>
      <c r="Q5" s="11"/>
      <c r="R5" s="5"/>
      <c r="S5" s="87"/>
      <c r="T5" s="87"/>
      <c r="U5" s="87"/>
    </row>
    <row r="6" spans="1:21" x14ac:dyDescent="0.3">
      <c r="A6" s="9"/>
      <c r="B6" s="5"/>
      <c r="C6" s="5"/>
      <c r="D6" s="2"/>
      <c r="E6" s="6" t="s">
        <v>15</v>
      </c>
      <c r="F6" s="2"/>
      <c r="G6" s="5"/>
      <c r="H6" s="5"/>
      <c r="I6" s="5"/>
      <c r="J6" s="30"/>
      <c r="K6" s="5"/>
      <c r="L6" s="5"/>
      <c r="M6" s="5"/>
      <c r="N6" s="5"/>
      <c r="O6" s="5"/>
      <c r="P6" s="5"/>
      <c r="Q6" s="11"/>
      <c r="R6" s="5"/>
      <c r="S6" s="87"/>
      <c r="T6" s="87"/>
      <c r="U6" s="87"/>
    </row>
    <row r="7" spans="1:21" ht="19.5" x14ac:dyDescent="0.4">
      <c r="A7" s="9"/>
      <c r="B7" s="5"/>
      <c r="C7" s="4"/>
      <c r="D7" s="4"/>
      <c r="E7" s="47" t="s">
        <v>12</v>
      </c>
      <c r="F7" s="47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7"/>
      <c r="T7" s="87"/>
      <c r="U7" s="87"/>
    </row>
    <row r="8" spans="1:21" x14ac:dyDescent="0.3">
      <c r="A8" s="9"/>
      <c r="B8" s="5"/>
      <c r="C8" s="4"/>
      <c r="D8" s="4">
        <v>1</v>
      </c>
      <c r="E8" s="20"/>
      <c r="F8" s="20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7"/>
      <c r="T8" s="87"/>
      <c r="U8" s="87"/>
    </row>
    <row r="9" spans="1:21" x14ac:dyDescent="0.3">
      <c r="A9" s="9"/>
      <c r="B9" s="5"/>
      <c r="C9" s="4"/>
      <c r="D9" s="4">
        <v>2</v>
      </c>
      <c r="E9" s="20"/>
      <c r="F9" s="20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7"/>
      <c r="T9" s="87"/>
      <c r="U9" s="87"/>
    </row>
    <row r="10" spans="1:21" x14ac:dyDescent="0.3">
      <c r="A10" s="9"/>
      <c r="B10" s="5"/>
      <c r="C10" s="4"/>
      <c r="D10" s="4"/>
      <c r="E10" s="78">
        <f>IF(COUNT(E8:E9)=0,0,(IF(A1_blank_1=0,0.0000001,A1_blank_1)+IF(A1_blank_2=0,0.0000001,A1_blank_2))/COUNT(E8:E9))</f>
        <v>0</v>
      </c>
      <c r="F10" s="78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7"/>
      <c r="T10" s="87"/>
      <c r="U10" s="87"/>
    </row>
    <row r="11" spans="1:2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7"/>
      <c r="T11" s="87"/>
      <c r="U11" s="87"/>
    </row>
    <row r="12" spans="1:21" x14ac:dyDescent="0.3">
      <c r="A12" s="9"/>
      <c r="B12" s="5"/>
      <c r="C12" s="3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39"/>
      <c r="N12" s="5"/>
      <c r="O12" s="5"/>
      <c r="P12" s="5"/>
      <c r="Q12" s="5"/>
      <c r="R12" s="5"/>
      <c r="S12" s="87"/>
      <c r="T12" s="87"/>
      <c r="U12" s="87"/>
    </row>
    <row r="13" spans="1:21" s="90" customFormat="1" ht="57" customHeight="1" x14ac:dyDescent="0.3">
      <c r="A13" s="13"/>
      <c r="B13" s="14"/>
      <c r="C13" s="15"/>
      <c r="D13" s="12" t="s">
        <v>0</v>
      </c>
      <c r="E13" s="46" t="s">
        <v>12</v>
      </c>
      <c r="F13" s="46" t="s">
        <v>13</v>
      </c>
      <c r="G13" s="17" t="s">
        <v>17</v>
      </c>
      <c r="H13" s="17" t="s">
        <v>18</v>
      </c>
      <c r="I13" s="48"/>
      <c r="J13" s="79" t="s">
        <v>22</v>
      </c>
      <c r="K13" s="26" t="s">
        <v>28</v>
      </c>
      <c r="L13" s="79" t="s">
        <v>23</v>
      </c>
      <c r="M13" s="26" t="s">
        <v>27</v>
      </c>
      <c r="N13" s="48"/>
      <c r="O13" s="17" t="s">
        <v>2</v>
      </c>
      <c r="P13" s="79" t="s">
        <v>24</v>
      </c>
      <c r="Q13" s="17" t="s">
        <v>31</v>
      </c>
      <c r="R13" s="26" t="s">
        <v>29</v>
      </c>
      <c r="S13" s="83" t="s">
        <v>30</v>
      </c>
      <c r="T13" s="17" t="s">
        <v>30</v>
      </c>
      <c r="U13" s="89"/>
    </row>
    <row r="14" spans="1:21" x14ac:dyDescent="0.3">
      <c r="A14" s="9"/>
      <c r="B14" s="5"/>
      <c r="C14" s="1">
        <v>1</v>
      </c>
      <c r="D14" s="19"/>
      <c r="E14" s="20"/>
      <c r="F14" s="20"/>
      <c r="G14" s="44">
        <v>0.05</v>
      </c>
      <c r="H14" s="19">
        <v>1</v>
      </c>
      <c r="I14" s="7"/>
      <c r="J14" s="80" t="str">
        <f t="shared" ref="J14:J53" si="0">IF(OR(ISBLANK(A1_sample),ISBLANK(A2_sample),A1_blank_ave=0,A2_blank_ave=0),"",(A2_sample-A1_sample)-(A2_blank_ave-A1_blank_ave))</f>
        <v/>
      </c>
      <c r="K14" s="16" t="str">
        <f>J14</f>
        <v/>
      </c>
      <c r="L14" s="80" t="str">
        <f t="shared" ref="L14:L53" si="1">IF(OR(ISBLANK(A1_sample),ISBLANK(A2_sample),A1_blank_ave=0,A2_blank_ave=0),"",0.0584233142857143*J14*Dilution/Sample_volume)</f>
        <v/>
      </c>
      <c r="M14" s="45" t="str">
        <f>L14</f>
        <v/>
      </c>
      <c r="N14" s="7"/>
      <c r="O14" s="43"/>
      <c r="P14" s="80" t="str">
        <f>IF(OR(ISBLANK(Sample_con_gL),Concentration_gL=""),"",Concentration_gL*100/Sample_con_gL)</f>
        <v/>
      </c>
      <c r="Q14" s="45" t="str">
        <f>P14</f>
        <v/>
      </c>
      <c r="R14" s="19"/>
      <c r="S14" s="84" t="str">
        <f t="shared" ref="S14:S53" si="2">IF(OR(Concentration_gg="",ISBLANK(Moisture)),"",Concentration_gg*100/(100-Moisture))</f>
        <v/>
      </c>
      <c r="T14" s="16" t="str">
        <f>S14</f>
        <v/>
      </c>
      <c r="U14" s="87"/>
    </row>
    <row r="15" spans="1:21" x14ac:dyDescent="0.3">
      <c r="A15" s="9"/>
      <c r="B15" s="5"/>
      <c r="C15" s="1">
        <v>2</v>
      </c>
      <c r="D15" s="19"/>
      <c r="E15" s="20"/>
      <c r="F15" s="20"/>
      <c r="G15" s="44">
        <v>0.05</v>
      </c>
      <c r="H15" s="19">
        <v>1</v>
      </c>
      <c r="I15" s="7"/>
      <c r="J15" s="80" t="str">
        <f t="shared" si="0"/>
        <v/>
      </c>
      <c r="K15" s="16" t="str">
        <f t="shared" ref="K15:K53" si="3">J15</f>
        <v/>
      </c>
      <c r="L15" s="80" t="str">
        <f t="shared" si="1"/>
        <v/>
      </c>
      <c r="M15" s="45" t="str">
        <f t="shared" ref="M15:M53" si="4">L15</f>
        <v/>
      </c>
      <c r="N15" s="7"/>
      <c r="O15" s="43"/>
      <c r="P15" s="80" t="str">
        <f t="shared" ref="P15:P53" si="5">IF(OR(ISBLANK(Sample_con_gL),Concentration_gL=""),"",Concentration_gL*100/Sample_con_gL)</f>
        <v/>
      </c>
      <c r="Q15" s="45" t="str">
        <f t="shared" ref="Q15:Q53" si="6">P15</f>
        <v/>
      </c>
      <c r="R15" s="19"/>
      <c r="S15" s="84" t="str">
        <f t="shared" si="2"/>
        <v/>
      </c>
      <c r="T15" s="16" t="str">
        <f t="shared" ref="T15:T53" si="7">S15</f>
        <v/>
      </c>
      <c r="U15" s="87"/>
    </row>
    <row r="16" spans="1:21" x14ac:dyDescent="0.3">
      <c r="A16" s="9"/>
      <c r="B16" s="5"/>
      <c r="C16" s="1">
        <v>3</v>
      </c>
      <c r="D16" s="19"/>
      <c r="E16" s="20"/>
      <c r="F16" s="20"/>
      <c r="G16" s="44">
        <v>0.05</v>
      </c>
      <c r="H16" s="19">
        <v>1</v>
      </c>
      <c r="I16" s="7"/>
      <c r="J16" s="80" t="str">
        <f t="shared" si="0"/>
        <v/>
      </c>
      <c r="K16" s="16" t="str">
        <f t="shared" si="3"/>
        <v/>
      </c>
      <c r="L16" s="80" t="str">
        <f t="shared" si="1"/>
        <v/>
      </c>
      <c r="M16" s="45" t="str">
        <f t="shared" si="4"/>
        <v/>
      </c>
      <c r="N16" s="7"/>
      <c r="O16" s="43"/>
      <c r="P16" s="80" t="str">
        <f t="shared" si="5"/>
        <v/>
      </c>
      <c r="Q16" s="45" t="str">
        <f t="shared" si="6"/>
        <v/>
      </c>
      <c r="R16" s="19"/>
      <c r="S16" s="84" t="str">
        <f t="shared" si="2"/>
        <v/>
      </c>
      <c r="T16" s="16" t="str">
        <f t="shared" si="7"/>
        <v/>
      </c>
      <c r="U16" s="87"/>
    </row>
    <row r="17" spans="1:21" x14ac:dyDescent="0.3">
      <c r="A17" s="9"/>
      <c r="B17" s="5"/>
      <c r="C17" s="1">
        <v>4</v>
      </c>
      <c r="D17" s="19"/>
      <c r="E17" s="20"/>
      <c r="F17" s="20"/>
      <c r="G17" s="44">
        <v>0.05</v>
      </c>
      <c r="H17" s="19">
        <v>1</v>
      </c>
      <c r="I17" s="7"/>
      <c r="J17" s="80" t="str">
        <f t="shared" si="0"/>
        <v/>
      </c>
      <c r="K17" s="16" t="str">
        <f t="shared" si="3"/>
        <v/>
      </c>
      <c r="L17" s="80" t="str">
        <f t="shared" si="1"/>
        <v/>
      </c>
      <c r="M17" s="45" t="str">
        <f t="shared" si="4"/>
        <v/>
      </c>
      <c r="N17" s="7"/>
      <c r="O17" s="43"/>
      <c r="P17" s="80" t="str">
        <f t="shared" si="5"/>
        <v/>
      </c>
      <c r="Q17" s="45" t="str">
        <f t="shared" si="6"/>
        <v/>
      </c>
      <c r="R17" s="19"/>
      <c r="S17" s="84" t="str">
        <f t="shared" si="2"/>
        <v/>
      </c>
      <c r="T17" s="16" t="str">
        <f t="shared" si="7"/>
        <v/>
      </c>
      <c r="U17" s="87"/>
    </row>
    <row r="18" spans="1:21" x14ac:dyDescent="0.3">
      <c r="A18" s="9"/>
      <c r="B18" s="5"/>
      <c r="C18" s="1">
        <v>5</v>
      </c>
      <c r="D18" s="19"/>
      <c r="E18" s="20"/>
      <c r="F18" s="20"/>
      <c r="G18" s="44">
        <v>0.05</v>
      </c>
      <c r="H18" s="19">
        <v>1</v>
      </c>
      <c r="I18" s="7"/>
      <c r="J18" s="80" t="str">
        <f t="shared" si="0"/>
        <v/>
      </c>
      <c r="K18" s="16" t="str">
        <f t="shared" si="3"/>
        <v/>
      </c>
      <c r="L18" s="80" t="str">
        <f t="shared" si="1"/>
        <v/>
      </c>
      <c r="M18" s="45" t="str">
        <f t="shared" si="4"/>
        <v/>
      </c>
      <c r="N18" s="7"/>
      <c r="O18" s="43"/>
      <c r="P18" s="80" t="str">
        <f t="shared" si="5"/>
        <v/>
      </c>
      <c r="Q18" s="45" t="str">
        <f t="shared" si="6"/>
        <v/>
      </c>
      <c r="R18" s="19"/>
      <c r="S18" s="84" t="str">
        <f t="shared" si="2"/>
        <v/>
      </c>
      <c r="T18" s="16" t="str">
        <f t="shared" si="7"/>
        <v/>
      </c>
      <c r="U18" s="87"/>
    </row>
    <row r="19" spans="1:21" x14ac:dyDescent="0.3">
      <c r="A19" s="9"/>
      <c r="B19" s="5"/>
      <c r="C19" s="1">
        <v>6</v>
      </c>
      <c r="D19" s="19"/>
      <c r="E19" s="20"/>
      <c r="F19" s="20"/>
      <c r="G19" s="44">
        <v>0.05</v>
      </c>
      <c r="H19" s="19">
        <v>1</v>
      </c>
      <c r="I19" s="7"/>
      <c r="J19" s="80" t="str">
        <f t="shared" si="0"/>
        <v/>
      </c>
      <c r="K19" s="16" t="str">
        <f t="shared" si="3"/>
        <v/>
      </c>
      <c r="L19" s="80" t="str">
        <f t="shared" si="1"/>
        <v/>
      </c>
      <c r="M19" s="45" t="str">
        <f t="shared" si="4"/>
        <v/>
      </c>
      <c r="N19" s="7"/>
      <c r="O19" s="43"/>
      <c r="P19" s="80" t="str">
        <f t="shared" si="5"/>
        <v/>
      </c>
      <c r="Q19" s="45" t="str">
        <f t="shared" si="6"/>
        <v/>
      </c>
      <c r="R19" s="19"/>
      <c r="S19" s="84" t="str">
        <f t="shared" si="2"/>
        <v/>
      </c>
      <c r="T19" s="16" t="str">
        <f t="shared" si="7"/>
        <v/>
      </c>
      <c r="U19" s="87"/>
    </row>
    <row r="20" spans="1:21" x14ac:dyDescent="0.3">
      <c r="A20" s="9"/>
      <c r="B20" s="5"/>
      <c r="C20" s="1">
        <v>7</v>
      </c>
      <c r="D20" s="19"/>
      <c r="E20" s="20"/>
      <c r="F20" s="20"/>
      <c r="G20" s="44">
        <v>0.05</v>
      </c>
      <c r="H20" s="19">
        <v>1</v>
      </c>
      <c r="I20" s="7"/>
      <c r="J20" s="80" t="str">
        <f t="shared" si="0"/>
        <v/>
      </c>
      <c r="K20" s="16" t="str">
        <f t="shared" si="3"/>
        <v/>
      </c>
      <c r="L20" s="80" t="str">
        <f t="shared" si="1"/>
        <v/>
      </c>
      <c r="M20" s="45" t="str">
        <f t="shared" si="4"/>
        <v/>
      </c>
      <c r="N20" s="7"/>
      <c r="O20" s="43"/>
      <c r="P20" s="80" t="str">
        <f t="shared" si="5"/>
        <v/>
      </c>
      <c r="Q20" s="45" t="str">
        <f t="shared" si="6"/>
        <v/>
      </c>
      <c r="R20" s="19"/>
      <c r="S20" s="84" t="str">
        <f t="shared" si="2"/>
        <v/>
      </c>
      <c r="T20" s="16" t="str">
        <f t="shared" si="7"/>
        <v/>
      </c>
      <c r="U20" s="87"/>
    </row>
    <row r="21" spans="1:21" x14ac:dyDescent="0.3">
      <c r="A21" s="9"/>
      <c r="B21" s="5"/>
      <c r="C21" s="1">
        <v>8</v>
      </c>
      <c r="D21" s="19"/>
      <c r="E21" s="20"/>
      <c r="F21" s="20"/>
      <c r="G21" s="44">
        <v>0.05</v>
      </c>
      <c r="H21" s="19">
        <v>1</v>
      </c>
      <c r="I21" s="7"/>
      <c r="J21" s="80" t="str">
        <f t="shared" si="0"/>
        <v/>
      </c>
      <c r="K21" s="16" t="str">
        <f t="shared" si="3"/>
        <v/>
      </c>
      <c r="L21" s="80" t="str">
        <f t="shared" si="1"/>
        <v/>
      </c>
      <c r="M21" s="45" t="str">
        <f t="shared" si="4"/>
        <v/>
      </c>
      <c r="N21" s="7"/>
      <c r="O21" s="43"/>
      <c r="P21" s="80" t="str">
        <f t="shared" si="5"/>
        <v/>
      </c>
      <c r="Q21" s="45" t="str">
        <f t="shared" si="6"/>
        <v/>
      </c>
      <c r="R21" s="19"/>
      <c r="S21" s="84" t="str">
        <f t="shared" si="2"/>
        <v/>
      </c>
      <c r="T21" s="16" t="str">
        <f t="shared" si="7"/>
        <v/>
      </c>
      <c r="U21" s="87"/>
    </row>
    <row r="22" spans="1:21" x14ac:dyDescent="0.3">
      <c r="A22" s="9"/>
      <c r="B22" s="5"/>
      <c r="C22" s="1">
        <v>9</v>
      </c>
      <c r="D22" s="19"/>
      <c r="E22" s="20"/>
      <c r="F22" s="20"/>
      <c r="G22" s="44">
        <v>0.05</v>
      </c>
      <c r="H22" s="19">
        <v>1</v>
      </c>
      <c r="I22" s="7"/>
      <c r="J22" s="80" t="str">
        <f t="shared" si="0"/>
        <v/>
      </c>
      <c r="K22" s="16" t="str">
        <f t="shared" si="3"/>
        <v/>
      </c>
      <c r="L22" s="80" t="str">
        <f t="shared" si="1"/>
        <v/>
      </c>
      <c r="M22" s="45" t="str">
        <f t="shared" si="4"/>
        <v/>
      </c>
      <c r="N22" s="7"/>
      <c r="O22" s="43"/>
      <c r="P22" s="80" t="str">
        <f t="shared" si="5"/>
        <v/>
      </c>
      <c r="Q22" s="45" t="str">
        <f t="shared" si="6"/>
        <v/>
      </c>
      <c r="R22" s="19"/>
      <c r="S22" s="84" t="str">
        <f t="shared" si="2"/>
        <v/>
      </c>
      <c r="T22" s="16" t="str">
        <f t="shared" si="7"/>
        <v/>
      </c>
      <c r="U22" s="87"/>
    </row>
    <row r="23" spans="1:21" x14ac:dyDescent="0.3">
      <c r="A23" s="9"/>
      <c r="B23" s="5"/>
      <c r="C23" s="1">
        <v>10</v>
      </c>
      <c r="D23" s="19"/>
      <c r="E23" s="20"/>
      <c r="F23" s="20"/>
      <c r="G23" s="44">
        <v>0.05</v>
      </c>
      <c r="H23" s="19">
        <v>1</v>
      </c>
      <c r="I23" s="7"/>
      <c r="J23" s="80" t="str">
        <f t="shared" si="0"/>
        <v/>
      </c>
      <c r="K23" s="16" t="str">
        <f t="shared" si="3"/>
        <v/>
      </c>
      <c r="L23" s="80" t="str">
        <f t="shared" si="1"/>
        <v/>
      </c>
      <c r="M23" s="45" t="str">
        <f t="shared" si="4"/>
        <v/>
      </c>
      <c r="N23" s="7"/>
      <c r="O23" s="43"/>
      <c r="P23" s="80" t="str">
        <f t="shared" si="5"/>
        <v/>
      </c>
      <c r="Q23" s="45" t="str">
        <f t="shared" si="6"/>
        <v/>
      </c>
      <c r="R23" s="19"/>
      <c r="S23" s="84" t="str">
        <f t="shared" si="2"/>
        <v/>
      </c>
      <c r="T23" s="16" t="str">
        <f t="shared" si="7"/>
        <v/>
      </c>
      <c r="U23" s="87"/>
    </row>
    <row r="24" spans="1:21" x14ac:dyDescent="0.3">
      <c r="A24" s="9"/>
      <c r="B24" s="5"/>
      <c r="C24" s="1">
        <v>11</v>
      </c>
      <c r="D24" s="19"/>
      <c r="E24" s="20"/>
      <c r="F24" s="20"/>
      <c r="G24" s="44">
        <v>0.05</v>
      </c>
      <c r="H24" s="19">
        <v>1</v>
      </c>
      <c r="I24" s="7"/>
      <c r="J24" s="80" t="str">
        <f t="shared" si="0"/>
        <v/>
      </c>
      <c r="K24" s="16" t="str">
        <f t="shared" si="3"/>
        <v/>
      </c>
      <c r="L24" s="80" t="str">
        <f t="shared" si="1"/>
        <v/>
      </c>
      <c r="M24" s="45" t="str">
        <f t="shared" si="4"/>
        <v/>
      </c>
      <c r="N24" s="7"/>
      <c r="O24" s="43"/>
      <c r="P24" s="80" t="str">
        <f t="shared" si="5"/>
        <v/>
      </c>
      <c r="Q24" s="45" t="str">
        <f t="shared" si="6"/>
        <v/>
      </c>
      <c r="R24" s="19"/>
      <c r="S24" s="84" t="str">
        <f t="shared" si="2"/>
        <v/>
      </c>
      <c r="T24" s="16" t="str">
        <f t="shared" si="7"/>
        <v/>
      </c>
      <c r="U24" s="87"/>
    </row>
    <row r="25" spans="1:21" x14ac:dyDescent="0.3">
      <c r="A25" s="9"/>
      <c r="B25" s="5"/>
      <c r="C25" s="1">
        <v>12</v>
      </c>
      <c r="D25" s="19"/>
      <c r="E25" s="20"/>
      <c r="F25" s="20"/>
      <c r="G25" s="44">
        <v>0.05</v>
      </c>
      <c r="H25" s="19">
        <v>1</v>
      </c>
      <c r="I25" s="7"/>
      <c r="J25" s="80" t="str">
        <f t="shared" si="0"/>
        <v/>
      </c>
      <c r="K25" s="16" t="str">
        <f t="shared" si="3"/>
        <v/>
      </c>
      <c r="L25" s="80" t="str">
        <f t="shared" si="1"/>
        <v/>
      </c>
      <c r="M25" s="45" t="str">
        <f t="shared" si="4"/>
        <v/>
      </c>
      <c r="N25" s="7"/>
      <c r="O25" s="43"/>
      <c r="P25" s="80" t="str">
        <f t="shared" si="5"/>
        <v/>
      </c>
      <c r="Q25" s="45" t="str">
        <f t="shared" si="6"/>
        <v/>
      </c>
      <c r="R25" s="19"/>
      <c r="S25" s="84" t="str">
        <f t="shared" si="2"/>
        <v/>
      </c>
      <c r="T25" s="16" t="str">
        <f t="shared" si="7"/>
        <v/>
      </c>
      <c r="U25" s="87"/>
    </row>
    <row r="26" spans="1:21" x14ac:dyDescent="0.3">
      <c r="A26" s="9"/>
      <c r="B26" s="5"/>
      <c r="C26" s="1">
        <v>13</v>
      </c>
      <c r="D26" s="19"/>
      <c r="E26" s="20"/>
      <c r="F26" s="20"/>
      <c r="G26" s="44">
        <v>0.05</v>
      </c>
      <c r="H26" s="19">
        <v>1</v>
      </c>
      <c r="I26" s="7"/>
      <c r="J26" s="80" t="str">
        <f t="shared" si="0"/>
        <v/>
      </c>
      <c r="K26" s="16" t="str">
        <f t="shared" si="3"/>
        <v/>
      </c>
      <c r="L26" s="80" t="str">
        <f t="shared" si="1"/>
        <v/>
      </c>
      <c r="M26" s="45" t="str">
        <f t="shared" si="4"/>
        <v/>
      </c>
      <c r="N26" s="7"/>
      <c r="O26" s="43"/>
      <c r="P26" s="80" t="str">
        <f t="shared" si="5"/>
        <v/>
      </c>
      <c r="Q26" s="45" t="str">
        <f t="shared" si="6"/>
        <v/>
      </c>
      <c r="R26" s="19"/>
      <c r="S26" s="84" t="str">
        <f t="shared" si="2"/>
        <v/>
      </c>
      <c r="T26" s="16" t="str">
        <f t="shared" si="7"/>
        <v/>
      </c>
      <c r="U26" s="87"/>
    </row>
    <row r="27" spans="1:21" x14ac:dyDescent="0.3">
      <c r="A27" s="9"/>
      <c r="B27" s="5"/>
      <c r="C27" s="1">
        <v>14</v>
      </c>
      <c r="D27" s="19"/>
      <c r="E27" s="20"/>
      <c r="F27" s="20"/>
      <c r="G27" s="44">
        <v>0.05</v>
      </c>
      <c r="H27" s="19">
        <v>1</v>
      </c>
      <c r="I27" s="7"/>
      <c r="J27" s="80" t="str">
        <f t="shared" si="0"/>
        <v/>
      </c>
      <c r="K27" s="16" t="str">
        <f t="shared" si="3"/>
        <v/>
      </c>
      <c r="L27" s="80" t="str">
        <f t="shared" si="1"/>
        <v/>
      </c>
      <c r="M27" s="45" t="str">
        <f t="shared" si="4"/>
        <v/>
      </c>
      <c r="N27" s="7"/>
      <c r="O27" s="43"/>
      <c r="P27" s="80" t="str">
        <f t="shared" si="5"/>
        <v/>
      </c>
      <c r="Q27" s="45" t="str">
        <f t="shared" si="6"/>
        <v/>
      </c>
      <c r="R27" s="19"/>
      <c r="S27" s="84" t="str">
        <f t="shared" si="2"/>
        <v/>
      </c>
      <c r="T27" s="16" t="str">
        <f t="shared" si="7"/>
        <v/>
      </c>
      <c r="U27" s="87"/>
    </row>
    <row r="28" spans="1:21" x14ac:dyDescent="0.3">
      <c r="A28" s="9"/>
      <c r="B28" s="5"/>
      <c r="C28" s="1">
        <v>15</v>
      </c>
      <c r="D28" s="19"/>
      <c r="E28" s="20"/>
      <c r="F28" s="20"/>
      <c r="G28" s="44">
        <v>0.05</v>
      </c>
      <c r="H28" s="19">
        <v>1</v>
      </c>
      <c r="I28" s="7"/>
      <c r="J28" s="80" t="str">
        <f t="shared" si="0"/>
        <v/>
      </c>
      <c r="K28" s="16" t="str">
        <f t="shared" si="3"/>
        <v/>
      </c>
      <c r="L28" s="80" t="str">
        <f t="shared" si="1"/>
        <v/>
      </c>
      <c r="M28" s="45" t="str">
        <f t="shared" si="4"/>
        <v/>
      </c>
      <c r="N28" s="7"/>
      <c r="O28" s="43"/>
      <c r="P28" s="80" t="str">
        <f t="shared" si="5"/>
        <v/>
      </c>
      <c r="Q28" s="45" t="str">
        <f t="shared" si="6"/>
        <v/>
      </c>
      <c r="R28" s="19"/>
      <c r="S28" s="84" t="str">
        <f t="shared" si="2"/>
        <v/>
      </c>
      <c r="T28" s="16" t="str">
        <f t="shared" si="7"/>
        <v/>
      </c>
      <c r="U28" s="87"/>
    </row>
    <row r="29" spans="1:21" x14ac:dyDescent="0.3">
      <c r="A29" s="9"/>
      <c r="B29" s="5"/>
      <c r="C29" s="1">
        <v>16</v>
      </c>
      <c r="D29" s="19"/>
      <c r="E29" s="20"/>
      <c r="F29" s="20"/>
      <c r="G29" s="44">
        <v>0.05</v>
      </c>
      <c r="H29" s="19">
        <v>1</v>
      </c>
      <c r="I29" s="7"/>
      <c r="J29" s="80" t="str">
        <f t="shared" si="0"/>
        <v/>
      </c>
      <c r="K29" s="16" t="str">
        <f t="shared" si="3"/>
        <v/>
      </c>
      <c r="L29" s="80" t="str">
        <f t="shared" si="1"/>
        <v/>
      </c>
      <c r="M29" s="45" t="str">
        <f t="shared" si="4"/>
        <v/>
      </c>
      <c r="N29" s="7"/>
      <c r="O29" s="43"/>
      <c r="P29" s="80" t="str">
        <f t="shared" si="5"/>
        <v/>
      </c>
      <c r="Q29" s="45" t="str">
        <f t="shared" si="6"/>
        <v/>
      </c>
      <c r="R29" s="19"/>
      <c r="S29" s="84" t="str">
        <f t="shared" si="2"/>
        <v/>
      </c>
      <c r="T29" s="16" t="str">
        <f t="shared" si="7"/>
        <v/>
      </c>
      <c r="U29" s="87"/>
    </row>
    <row r="30" spans="1:21" x14ac:dyDescent="0.3">
      <c r="A30" s="9"/>
      <c r="B30" s="5"/>
      <c r="C30" s="1">
        <v>17</v>
      </c>
      <c r="D30" s="19"/>
      <c r="E30" s="20"/>
      <c r="F30" s="20"/>
      <c r="G30" s="44">
        <v>0.05</v>
      </c>
      <c r="H30" s="19">
        <v>1</v>
      </c>
      <c r="I30" s="7"/>
      <c r="J30" s="80" t="str">
        <f t="shared" si="0"/>
        <v/>
      </c>
      <c r="K30" s="16" t="str">
        <f t="shared" si="3"/>
        <v/>
      </c>
      <c r="L30" s="80" t="str">
        <f t="shared" si="1"/>
        <v/>
      </c>
      <c r="M30" s="45" t="str">
        <f t="shared" si="4"/>
        <v/>
      </c>
      <c r="N30" s="7"/>
      <c r="O30" s="43"/>
      <c r="P30" s="80" t="str">
        <f t="shared" si="5"/>
        <v/>
      </c>
      <c r="Q30" s="45" t="str">
        <f t="shared" si="6"/>
        <v/>
      </c>
      <c r="R30" s="19"/>
      <c r="S30" s="84" t="str">
        <f t="shared" si="2"/>
        <v/>
      </c>
      <c r="T30" s="16" t="str">
        <f t="shared" si="7"/>
        <v/>
      </c>
      <c r="U30" s="87"/>
    </row>
    <row r="31" spans="1:21" x14ac:dyDescent="0.3">
      <c r="A31" s="9"/>
      <c r="B31" s="5"/>
      <c r="C31" s="1">
        <v>18</v>
      </c>
      <c r="D31" s="19"/>
      <c r="E31" s="20"/>
      <c r="F31" s="20"/>
      <c r="G31" s="44">
        <v>0.05</v>
      </c>
      <c r="H31" s="19">
        <v>1</v>
      </c>
      <c r="I31" s="7"/>
      <c r="J31" s="80" t="str">
        <f t="shared" si="0"/>
        <v/>
      </c>
      <c r="K31" s="16" t="str">
        <f t="shared" si="3"/>
        <v/>
      </c>
      <c r="L31" s="80" t="str">
        <f t="shared" si="1"/>
        <v/>
      </c>
      <c r="M31" s="45" t="str">
        <f t="shared" si="4"/>
        <v/>
      </c>
      <c r="N31" s="7"/>
      <c r="O31" s="43"/>
      <c r="P31" s="80" t="str">
        <f t="shared" si="5"/>
        <v/>
      </c>
      <c r="Q31" s="45" t="str">
        <f t="shared" si="6"/>
        <v/>
      </c>
      <c r="R31" s="19"/>
      <c r="S31" s="84" t="str">
        <f t="shared" si="2"/>
        <v/>
      </c>
      <c r="T31" s="16" t="str">
        <f t="shared" si="7"/>
        <v/>
      </c>
      <c r="U31" s="87"/>
    </row>
    <row r="32" spans="1:21" x14ac:dyDescent="0.3">
      <c r="A32" s="9"/>
      <c r="B32" s="5"/>
      <c r="C32" s="1">
        <v>19</v>
      </c>
      <c r="D32" s="19"/>
      <c r="E32" s="20"/>
      <c r="F32" s="20"/>
      <c r="G32" s="44">
        <v>0.05</v>
      </c>
      <c r="H32" s="19">
        <v>1</v>
      </c>
      <c r="I32" s="7"/>
      <c r="J32" s="80" t="str">
        <f t="shared" si="0"/>
        <v/>
      </c>
      <c r="K32" s="16" t="str">
        <f t="shared" si="3"/>
        <v/>
      </c>
      <c r="L32" s="80" t="str">
        <f t="shared" si="1"/>
        <v/>
      </c>
      <c r="M32" s="45" t="str">
        <f t="shared" si="4"/>
        <v/>
      </c>
      <c r="N32" s="7"/>
      <c r="O32" s="43"/>
      <c r="P32" s="80" t="str">
        <f t="shared" si="5"/>
        <v/>
      </c>
      <c r="Q32" s="45" t="str">
        <f t="shared" si="6"/>
        <v/>
      </c>
      <c r="R32" s="19"/>
      <c r="S32" s="84" t="str">
        <f t="shared" si="2"/>
        <v/>
      </c>
      <c r="T32" s="16" t="str">
        <f t="shared" si="7"/>
        <v/>
      </c>
      <c r="U32" s="87"/>
    </row>
    <row r="33" spans="1:21" x14ac:dyDescent="0.3">
      <c r="A33" s="9"/>
      <c r="B33" s="5"/>
      <c r="C33" s="1">
        <v>20</v>
      </c>
      <c r="D33" s="19"/>
      <c r="E33" s="20"/>
      <c r="F33" s="20"/>
      <c r="G33" s="44">
        <v>0.05</v>
      </c>
      <c r="H33" s="19">
        <v>1</v>
      </c>
      <c r="I33" s="7"/>
      <c r="J33" s="80" t="str">
        <f t="shared" si="0"/>
        <v/>
      </c>
      <c r="K33" s="16" t="str">
        <f t="shared" si="3"/>
        <v/>
      </c>
      <c r="L33" s="80" t="str">
        <f t="shared" si="1"/>
        <v/>
      </c>
      <c r="M33" s="45" t="str">
        <f t="shared" si="4"/>
        <v/>
      </c>
      <c r="N33" s="7"/>
      <c r="O33" s="43"/>
      <c r="P33" s="80" t="str">
        <f t="shared" si="5"/>
        <v/>
      </c>
      <c r="Q33" s="45" t="str">
        <f t="shared" si="6"/>
        <v/>
      </c>
      <c r="R33" s="19"/>
      <c r="S33" s="84" t="str">
        <f t="shared" si="2"/>
        <v/>
      </c>
      <c r="T33" s="16" t="str">
        <f t="shared" si="7"/>
        <v/>
      </c>
      <c r="U33" s="87"/>
    </row>
    <row r="34" spans="1:21" x14ac:dyDescent="0.3">
      <c r="A34" s="9"/>
      <c r="B34" s="5"/>
      <c r="C34" s="1">
        <v>21</v>
      </c>
      <c r="D34" s="19"/>
      <c r="E34" s="20"/>
      <c r="F34" s="20"/>
      <c r="G34" s="44">
        <v>0.05</v>
      </c>
      <c r="H34" s="19">
        <v>1</v>
      </c>
      <c r="I34" s="7"/>
      <c r="J34" s="80" t="str">
        <f t="shared" si="0"/>
        <v/>
      </c>
      <c r="K34" s="16" t="str">
        <f t="shared" si="3"/>
        <v/>
      </c>
      <c r="L34" s="80" t="str">
        <f t="shared" si="1"/>
        <v/>
      </c>
      <c r="M34" s="45" t="str">
        <f t="shared" si="4"/>
        <v/>
      </c>
      <c r="N34" s="7"/>
      <c r="O34" s="43"/>
      <c r="P34" s="80" t="str">
        <f t="shared" si="5"/>
        <v/>
      </c>
      <c r="Q34" s="45" t="str">
        <f t="shared" si="6"/>
        <v/>
      </c>
      <c r="R34" s="19"/>
      <c r="S34" s="84" t="str">
        <f t="shared" si="2"/>
        <v/>
      </c>
      <c r="T34" s="16" t="str">
        <f t="shared" si="7"/>
        <v/>
      </c>
      <c r="U34" s="87"/>
    </row>
    <row r="35" spans="1:21" x14ac:dyDescent="0.3">
      <c r="A35" s="9"/>
      <c r="B35" s="5"/>
      <c r="C35" s="1">
        <v>22</v>
      </c>
      <c r="D35" s="19"/>
      <c r="E35" s="20"/>
      <c r="F35" s="20"/>
      <c r="G35" s="44">
        <v>0.05</v>
      </c>
      <c r="H35" s="19">
        <v>1</v>
      </c>
      <c r="I35" s="7"/>
      <c r="J35" s="80" t="str">
        <f t="shared" si="0"/>
        <v/>
      </c>
      <c r="K35" s="16" t="str">
        <f t="shared" si="3"/>
        <v/>
      </c>
      <c r="L35" s="80" t="str">
        <f t="shared" si="1"/>
        <v/>
      </c>
      <c r="M35" s="45" t="str">
        <f t="shared" si="4"/>
        <v/>
      </c>
      <c r="N35" s="7"/>
      <c r="O35" s="43"/>
      <c r="P35" s="80" t="str">
        <f t="shared" si="5"/>
        <v/>
      </c>
      <c r="Q35" s="45" t="str">
        <f t="shared" si="6"/>
        <v/>
      </c>
      <c r="R35" s="19"/>
      <c r="S35" s="84" t="str">
        <f t="shared" si="2"/>
        <v/>
      </c>
      <c r="T35" s="16" t="str">
        <f t="shared" si="7"/>
        <v/>
      </c>
      <c r="U35" s="87"/>
    </row>
    <row r="36" spans="1:21" x14ac:dyDescent="0.3">
      <c r="A36" s="9"/>
      <c r="B36" s="5"/>
      <c r="C36" s="1">
        <v>23</v>
      </c>
      <c r="D36" s="19"/>
      <c r="E36" s="20"/>
      <c r="F36" s="20"/>
      <c r="G36" s="44">
        <v>0.05</v>
      </c>
      <c r="H36" s="19">
        <v>1</v>
      </c>
      <c r="I36" s="7"/>
      <c r="J36" s="80" t="str">
        <f t="shared" si="0"/>
        <v/>
      </c>
      <c r="K36" s="16" t="str">
        <f t="shared" si="3"/>
        <v/>
      </c>
      <c r="L36" s="80" t="str">
        <f t="shared" si="1"/>
        <v/>
      </c>
      <c r="M36" s="45" t="str">
        <f t="shared" si="4"/>
        <v/>
      </c>
      <c r="N36" s="7"/>
      <c r="O36" s="43"/>
      <c r="P36" s="80" t="str">
        <f t="shared" si="5"/>
        <v/>
      </c>
      <c r="Q36" s="45" t="str">
        <f t="shared" si="6"/>
        <v/>
      </c>
      <c r="R36" s="19"/>
      <c r="S36" s="84" t="str">
        <f t="shared" si="2"/>
        <v/>
      </c>
      <c r="T36" s="16" t="str">
        <f t="shared" si="7"/>
        <v/>
      </c>
      <c r="U36" s="87"/>
    </row>
    <row r="37" spans="1:21" x14ac:dyDescent="0.3">
      <c r="A37" s="9"/>
      <c r="B37" s="5"/>
      <c r="C37" s="1">
        <v>24</v>
      </c>
      <c r="D37" s="19"/>
      <c r="E37" s="20"/>
      <c r="F37" s="20"/>
      <c r="G37" s="44">
        <v>0.05</v>
      </c>
      <c r="H37" s="19">
        <v>1</v>
      </c>
      <c r="I37" s="7"/>
      <c r="J37" s="80" t="str">
        <f t="shared" si="0"/>
        <v/>
      </c>
      <c r="K37" s="16" t="str">
        <f t="shared" si="3"/>
        <v/>
      </c>
      <c r="L37" s="80" t="str">
        <f t="shared" si="1"/>
        <v/>
      </c>
      <c r="M37" s="45" t="str">
        <f t="shared" si="4"/>
        <v/>
      </c>
      <c r="N37" s="7"/>
      <c r="O37" s="43"/>
      <c r="P37" s="80" t="str">
        <f t="shared" si="5"/>
        <v/>
      </c>
      <c r="Q37" s="45" t="str">
        <f t="shared" si="6"/>
        <v/>
      </c>
      <c r="R37" s="19"/>
      <c r="S37" s="84" t="str">
        <f t="shared" si="2"/>
        <v/>
      </c>
      <c r="T37" s="16" t="str">
        <f t="shared" si="7"/>
        <v/>
      </c>
      <c r="U37" s="87"/>
    </row>
    <row r="38" spans="1:21" x14ac:dyDescent="0.3">
      <c r="A38" s="9"/>
      <c r="B38" s="5"/>
      <c r="C38" s="1">
        <v>25</v>
      </c>
      <c r="D38" s="19"/>
      <c r="E38" s="20"/>
      <c r="F38" s="20"/>
      <c r="G38" s="44">
        <v>0.05</v>
      </c>
      <c r="H38" s="19">
        <v>1</v>
      </c>
      <c r="I38" s="7"/>
      <c r="J38" s="80" t="str">
        <f t="shared" si="0"/>
        <v/>
      </c>
      <c r="K38" s="16" t="str">
        <f t="shared" si="3"/>
        <v/>
      </c>
      <c r="L38" s="80" t="str">
        <f t="shared" si="1"/>
        <v/>
      </c>
      <c r="M38" s="45" t="str">
        <f t="shared" si="4"/>
        <v/>
      </c>
      <c r="N38" s="7"/>
      <c r="O38" s="43"/>
      <c r="P38" s="80" t="str">
        <f t="shared" si="5"/>
        <v/>
      </c>
      <c r="Q38" s="45" t="str">
        <f t="shared" si="6"/>
        <v/>
      </c>
      <c r="R38" s="19"/>
      <c r="S38" s="84" t="str">
        <f t="shared" si="2"/>
        <v/>
      </c>
      <c r="T38" s="16" t="str">
        <f t="shared" si="7"/>
        <v/>
      </c>
      <c r="U38" s="87"/>
    </row>
    <row r="39" spans="1:21" x14ac:dyDescent="0.3">
      <c r="A39" s="9"/>
      <c r="B39" s="5"/>
      <c r="C39" s="1">
        <v>26</v>
      </c>
      <c r="D39" s="19"/>
      <c r="E39" s="20"/>
      <c r="F39" s="20"/>
      <c r="G39" s="44">
        <v>0.05</v>
      </c>
      <c r="H39" s="19">
        <v>1</v>
      </c>
      <c r="I39" s="7"/>
      <c r="J39" s="80" t="str">
        <f t="shared" si="0"/>
        <v/>
      </c>
      <c r="K39" s="16" t="str">
        <f t="shared" si="3"/>
        <v/>
      </c>
      <c r="L39" s="80" t="str">
        <f t="shared" si="1"/>
        <v/>
      </c>
      <c r="M39" s="45" t="str">
        <f t="shared" si="4"/>
        <v/>
      </c>
      <c r="N39" s="7"/>
      <c r="O39" s="43"/>
      <c r="P39" s="80" t="str">
        <f t="shared" si="5"/>
        <v/>
      </c>
      <c r="Q39" s="45" t="str">
        <f t="shared" si="6"/>
        <v/>
      </c>
      <c r="R39" s="19"/>
      <c r="S39" s="84" t="str">
        <f t="shared" si="2"/>
        <v/>
      </c>
      <c r="T39" s="16" t="str">
        <f t="shared" si="7"/>
        <v/>
      </c>
      <c r="U39" s="87"/>
    </row>
    <row r="40" spans="1:21" x14ac:dyDescent="0.3">
      <c r="A40" s="9"/>
      <c r="B40" s="5"/>
      <c r="C40" s="1">
        <v>27</v>
      </c>
      <c r="D40" s="19"/>
      <c r="E40" s="20"/>
      <c r="F40" s="20"/>
      <c r="G40" s="44">
        <v>0.05</v>
      </c>
      <c r="H40" s="19">
        <v>1</v>
      </c>
      <c r="I40" s="7"/>
      <c r="J40" s="80" t="str">
        <f t="shared" si="0"/>
        <v/>
      </c>
      <c r="K40" s="16" t="str">
        <f t="shared" si="3"/>
        <v/>
      </c>
      <c r="L40" s="80" t="str">
        <f t="shared" si="1"/>
        <v/>
      </c>
      <c r="M40" s="45" t="str">
        <f t="shared" si="4"/>
        <v/>
      </c>
      <c r="N40" s="7"/>
      <c r="O40" s="43"/>
      <c r="P40" s="80" t="str">
        <f t="shared" si="5"/>
        <v/>
      </c>
      <c r="Q40" s="45" t="str">
        <f t="shared" si="6"/>
        <v/>
      </c>
      <c r="R40" s="19"/>
      <c r="S40" s="84" t="str">
        <f t="shared" si="2"/>
        <v/>
      </c>
      <c r="T40" s="16" t="str">
        <f t="shared" si="7"/>
        <v/>
      </c>
      <c r="U40" s="87"/>
    </row>
    <row r="41" spans="1:21" x14ac:dyDescent="0.3">
      <c r="A41" s="9"/>
      <c r="B41" s="5"/>
      <c r="C41" s="1">
        <v>28</v>
      </c>
      <c r="D41" s="19"/>
      <c r="E41" s="20"/>
      <c r="F41" s="20"/>
      <c r="G41" s="44">
        <v>0.05</v>
      </c>
      <c r="H41" s="19">
        <v>1</v>
      </c>
      <c r="I41" s="7"/>
      <c r="J41" s="80" t="str">
        <f t="shared" si="0"/>
        <v/>
      </c>
      <c r="K41" s="16" t="str">
        <f t="shared" si="3"/>
        <v/>
      </c>
      <c r="L41" s="80" t="str">
        <f t="shared" si="1"/>
        <v/>
      </c>
      <c r="M41" s="45" t="str">
        <f t="shared" si="4"/>
        <v/>
      </c>
      <c r="N41" s="7"/>
      <c r="O41" s="43"/>
      <c r="P41" s="80" t="str">
        <f t="shared" si="5"/>
        <v/>
      </c>
      <c r="Q41" s="45" t="str">
        <f t="shared" si="6"/>
        <v/>
      </c>
      <c r="R41" s="19"/>
      <c r="S41" s="84" t="str">
        <f t="shared" si="2"/>
        <v/>
      </c>
      <c r="T41" s="16" t="str">
        <f t="shared" si="7"/>
        <v/>
      </c>
      <c r="U41" s="87"/>
    </row>
    <row r="42" spans="1:21" x14ac:dyDescent="0.3">
      <c r="A42" s="9"/>
      <c r="B42" s="5"/>
      <c r="C42" s="1">
        <v>29</v>
      </c>
      <c r="D42" s="19"/>
      <c r="E42" s="20"/>
      <c r="F42" s="20"/>
      <c r="G42" s="44">
        <v>0.05</v>
      </c>
      <c r="H42" s="19">
        <v>1</v>
      </c>
      <c r="I42" s="7"/>
      <c r="J42" s="80" t="str">
        <f t="shared" si="0"/>
        <v/>
      </c>
      <c r="K42" s="16" t="str">
        <f t="shared" si="3"/>
        <v/>
      </c>
      <c r="L42" s="80" t="str">
        <f t="shared" si="1"/>
        <v/>
      </c>
      <c r="M42" s="45" t="str">
        <f t="shared" si="4"/>
        <v/>
      </c>
      <c r="N42" s="7"/>
      <c r="O42" s="43"/>
      <c r="P42" s="80" t="str">
        <f t="shared" si="5"/>
        <v/>
      </c>
      <c r="Q42" s="45" t="str">
        <f t="shared" si="6"/>
        <v/>
      </c>
      <c r="R42" s="19"/>
      <c r="S42" s="84" t="str">
        <f t="shared" si="2"/>
        <v/>
      </c>
      <c r="T42" s="16" t="str">
        <f t="shared" si="7"/>
        <v/>
      </c>
      <c r="U42" s="87"/>
    </row>
    <row r="43" spans="1:21" x14ac:dyDescent="0.3">
      <c r="A43" s="9"/>
      <c r="B43" s="5"/>
      <c r="C43" s="1">
        <v>30</v>
      </c>
      <c r="D43" s="19"/>
      <c r="E43" s="20"/>
      <c r="F43" s="20"/>
      <c r="G43" s="44">
        <v>0.05</v>
      </c>
      <c r="H43" s="19">
        <v>1</v>
      </c>
      <c r="I43" s="7"/>
      <c r="J43" s="80" t="str">
        <f t="shared" si="0"/>
        <v/>
      </c>
      <c r="K43" s="16" t="str">
        <f t="shared" si="3"/>
        <v/>
      </c>
      <c r="L43" s="80" t="str">
        <f t="shared" si="1"/>
        <v/>
      </c>
      <c r="M43" s="45" t="str">
        <f t="shared" si="4"/>
        <v/>
      </c>
      <c r="N43" s="7"/>
      <c r="O43" s="43"/>
      <c r="P43" s="80" t="str">
        <f t="shared" si="5"/>
        <v/>
      </c>
      <c r="Q43" s="45" t="str">
        <f t="shared" si="6"/>
        <v/>
      </c>
      <c r="R43" s="19"/>
      <c r="S43" s="84" t="str">
        <f t="shared" si="2"/>
        <v/>
      </c>
      <c r="T43" s="16" t="str">
        <f t="shared" si="7"/>
        <v/>
      </c>
      <c r="U43" s="87"/>
    </row>
    <row r="44" spans="1:21" x14ac:dyDescent="0.3">
      <c r="A44" s="9"/>
      <c r="B44" s="5"/>
      <c r="C44" s="1">
        <v>31</v>
      </c>
      <c r="D44" s="19"/>
      <c r="E44" s="20"/>
      <c r="F44" s="20"/>
      <c r="G44" s="44">
        <v>0.05</v>
      </c>
      <c r="H44" s="19">
        <v>1</v>
      </c>
      <c r="I44" s="7"/>
      <c r="J44" s="80" t="str">
        <f t="shared" si="0"/>
        <v/>
      </c>
      <c r="K44" s="16" t="str">
        <f t="shared" si="3"/>
        <v/>
      </c>
      <c r="L44" s="80" t="str">
        <f t="shared" si="1"/>
        <v/>
      </c>
      <c r="M44" s="45" t="str">
        <f t="shared" si="4"/>
        <v/>
      </c>
      <c r="N44" s="7"/>
      <c r="O44" s="43"/>
      <c r="P44" s="80" t="str">
        <f t="shared" si="5"/>
        <v/>
      </c>
      <c r="Q44" s="45" t="str">
        <f t="shared" si="6"/>
        <v/>
      </c>
      <c r="R44" s="19"/>
      <c r="S44" s="84" t="str">
        <f t="shared" si="2"/>
        <v/>
      </c>
      <c r="T44" s="16" t="str">
        <f t="shared" si="7"/>
        <v/>
      </c>
      <c r="U44" s="87"/>
    </row>
    <row r="45" spans="1:21" x14ac:dyDescent="0.3">
      <c r="A45" s="9"/>
      <c r="B45" s="5"/>
      <c r="C45" s="1">
        <v>32</v>
      </c>
      <c r="D45" s="19"/>
      <c r="E45" s="20"/>
      <c r="F45" s="20"/>
      <c r="G45" s="44">
        <v>0.05</v>
      </c>
      <c r="H45" s="19">
        <v>1</v>
      </c>
      <c r="I45" s="7"/>
      <c r="J45" s="80" t="str">
        <f t="shared" si="0"/>
        <v/>
      </c>
      <c r="K45" s="16" t="str">
        <f t="shared" si="3"/>
        <v/>
      </c>
      <c r="L45" s="80" t="str">
        <f t="shared" si="1"/>
        <v/>
      </c>
      <c r="M45" s="45" t="str">
        <f t="shared" si="4"/>
        <v/>
      </c>
      <c r="N45" s="7"/>
      <c r="O45" s="43"/>
      <c r="P45" s="80" t="str">
        <f t="shared" si="5"/>
        <v/>
      </c>
      <c r="Q45" s="45" t="str">
        <f t="shared" si="6"/>
        <v/>
      </c>
      <c r="R45" s="19"/>
      <c r="S45" s="84" t="str">
        <f t="shared" si="2"/>
        <v/>
      </c>
      <c r="T45" s="16" t="str">
        <f t="shared" si="7"/>
        <v/>
      </c>
      <c r="U45" s="87"/>
    </row>
    <row r="46" spans="1:21" x14ac:dyDescent="0.3">
      <c r="A46" s="9"/>
      <c r="B46" s="5"/>
      <c r="C46" s="1">
        <v>33</v>
      </c>
      <c r="D46" s="19"/>
      <c r="E46" s="20"/>
      <c r="F46" s="20"/>
      <c r="G46" s="44">
        <v>0.05</v>
      </c>
      <c r="H46" s="19">
        <v>1</v>
      </c>
      <c r="I46" s="7"/>
      <c r="J46" s="80" t="str">
        <f t="shared" si="0"/>
        <v/>
      </c>
      <c r="K46" s="16" t="str">
        <f t="shared" si="3"/>
        <v/>
      </c>
      <c r="L46" s="80" t="str">
        <f t="shared" si="1"/>
        <v/>
      </c>
      <c r="M46" s="45" t="str">
        <f t="shared" si="4"/>
        <v/>
      </c>
      <c r="N46" s="7"/>
      <c r="O46" s="43"/>
      <c r="P46" s="80" t="str">
        <f t="shared" si="5"/>
        <v/>
      </c>
      <c r="Q46" s="45" t="str">
        <f t="shared" si="6"/>
        <v/>
      </c>
      <c r="R46" s="19"/>
      <c r="S46" s="84" t="str">
        <f t="shared" si="2"/>
        <v/>
      </c>
      <c r="T46" s="16" t="str">
        <f t="shared" si="7"/>
        <v/>
      </c>
      <c r="U46" s="87"/>
    </row>
    <row r="47" spans="1:21" x14ac:dyDescent="0.3">
      <c r="A47" s="9"/>
      <c r="B47" s="5"/>
      <c r="C47" s="1">
        <v>34</v>
      </c>
      <c r="D47" s="19"/>
      <c r="E47" s="20"/>
      <c r="F47" s="20"/>
      <c r="G47" s="44">
        <v>0.05</v>
      </c>
      <c r="H47" s="19">
        <v>1</v>
      </c>
      <c r="I47" s="7"/>
      <c r="J47" s="80" t="str">
        <f t="shared" si="0"/>
        <v/>
      </c>
      <c r="K47" s="16" t="str">
        <f t="shared" si="3"/>
        <v/>
      </c>
      <c r="L47" s="80" t="str">
        <f t="shared" si="1"/>
        <v/>
      </c>
      <c r="M47" s="45" t="str">
        <f t="shared" si="4"/>
        <v/>
      </c>
      <c r="N47" s="7"/>
      <c r="O47" s="43"/>
      <c r="P47" s="80" t="str">
        <f t="shared" si="5"/>
        <v/>
      </c>
      <c r="Q47" s="45" t="str">
        <f t="shared" si="6"/>
        <v/>
      </c>
      <c r="R47" s="19"/>
      <c r="S47" s="84" t="str">
        <f t="shared" si="2"/>
        <v/>
      </c>
      <c r="T47" s="16" t="str">
        <f t="shared" si="7"/>
        <v/>
      </c>
      <c r="U47" s="87"/>
    </row>
    <row r="48" spans="1:21" x14ac:dyDescent="0.3">
      <c r="A48" s="9"/>
      <c r="B48" s="5"/>
      <c r="C48" s="1">
        <v>35</v>
      </c>
      <c r="D48" s="19"/>
      <c r="E48" s="20"/>
      <c r="F48" s="20"/>
      <c r="G48" s="44">
        <v>0.05</v>
      </c>
      <c r="H48" s="19">
        <v>1</v>
      </c>
      <c r="I48" s="7"/>
      <c r="J48" s="80" t="str">
        <f t="shared" si="0"/>
        <v/>
      </c>
      <c r="K48" s="16" t="str">
        <f t="shared" si="3"/>
        <v/>
      </c>
      <c r="L48" s="80" t="str">
        <f t="shared" si="1"/>
        <v/>
      </c>
      <c r="M48" s="45" t="str">
        <f t="shared" si="4"/>
        <v/>
      </c>
      <c r="N48" s="7"/>
      <c r="O48" s="43"/>
      <c r="P48" s="80" t="str">
        <f t="shared" si="5"/>
        <v/>
      </c>
      <c r="Q48" s="45" t="str">
        <f t="shared" si="6"/>
        <v/>
      </c>
      <c r="R48" s="19"/>
      <c r="S48" s="84" t="str">
        <f t="shared" si="2"/>
        <v/>
      </c>
      <c r="T48" s="16" t="str">
        <f t="shared" si="7"/>
        <v/>
      </c>
      <c r="U48" s="87"/>
    </row>
    <row r="49" spans="1:21" x14ac:dyDescent="0.3">
      <c r="A49" s="9"/>
      <c r="B49" s="5"/>
      <c r="C49" s="1">
        <v>36</v>
      </c>
      <c r="D49" s="19"/>
      <c r="E49" s="20"/>
      <c r="F49" s="20"/>
      <c r="G49" s="44">
        <v>0.05</v>
      </c>
      <c r="H49" s="19">
        <v>1</v>
      </c>
      <c r="I49" s="7"/>
      <c r="J49" s="80" t="str">
        <f t="shared" si="0"/>
        <v/>
      </c>
      <c r="K49" s="16" t="str">
        <f t="shared" si="3"/>
        <v/>
      </c>
      <c r="L49" s="80" t="str">
        <f t="shared" si="1"/>
        <v/>
      </c>
      <c r="M49" s="45" t="str">
        <f t="shared" si="4"/>
        <v/>
      </c>
      <c r="N49" s="7"/>
      <c r="O49" s="43"/>
      <c r="P49" s="80" t="str">
        <f t="shared" si="5"/>
        <v/>
      </c>
      <c r="Q49" s="45" t="str">
        <f t="shared" si="6"/>
        <v/>
      </c>
      <c r="R49" s="19"/>
      <c r="S49" s="84" t="str">
        <f t="shared" si="2"/>
        <v/>
      </c>
      <c r="T49" s="16" t="str">
        <f t="shared" si="7"/>
        <v/>
      </c>
      <c r="U49" s="87"/>
    </row>
    <row r="50" spans="1:21" x14ac:dyDescent="0.3">
      <c r="A50" s="9"/>
      <c r="B50" s="5"/>
      <c r="C50" s="1">
        <v>37</v>
      </c>
      <c r="D50" s="19"/>
      <c r="E50" s="20"/>
      <c r="F50" s="20"/>
      <c r="G50" s="44">
        <v>0.05</v>
      </c>
      <c r="H50" s="19">
        <v>1</v>
      </c>
      <c r="I50" s="7"/>
      <c r="J50" s="80" t="str">
        <f t="shared" si="0"/>
        <v/>
      </c>
      <c r="K50" s="16" t="str">
        <f t="shared" si="3"/>
        <v/>
      </c>
      <c r="L50" s="80" t="str">
        <f t="shared" si="1"/>
        <v/>
      </c>
      <c r="M50" s="45" t="str">
        <f t="shared" si="4"/>
        <v/>
      </c>
      <c r="N50" s="7"/>
      <c r="O50" s="43"/>
      <c r="P50" s="80" t="str">
        <f t="shared" si="5"/>
        <v/>
      </c>
      <c r="Q50" s="45" t="str">
        <f t="shared" si="6"/>
        <v/>
      </c>
      <c r="R50" s="19"/>
      <c r="S50" s="84" t="str">
        <f t="shared" si="2"/>
        <v/>
      </c>
      <c r="T50" s="16" t="str">
        <f t="shared" si="7"/>
        <v/>
      </c>
      <c r="U50" s="87"/>
    </row>
    <row r="51" spans="1:21" x14ac:dyDescent="0.3">
      <c r="A51" s="9"/>
      <c r="B51" s="5"/>
      <c r="C51" s="1">
        <v>38</v>
      </c>
      <c r="D51" s="19"/>
      <c r="E51" s="20"/>
      <c r="F51" s="20"/>
      <c r="G51" s="44">
        <v>0.05</v>
      </c>
      <c r="H51" s="19">
        <v>1</v>
      </c>
      <c r="I51" s="7"/>
      <c r="J51" s="80" t="str">
        <f t="shared" si="0"/>
        <v/>
      </c>
      <c r="K51" s="16" t="str">
        <f t="shared" si="3"/>
        <v/>
      </c>
      <c r="L51" s="80" t="str">
        <f t="shared" si="1"/>
        <v/>
      </c>
      <c r="M51" s="45" t="str">
        <f t="shared" si="4"/>
        <v/>
      </c>
      <c r="N51" s="7"/>
      <c r="O51" s="43"/>
      <c r="P51" s="80" t="str">
        <f t="shared" si="5"/>
        <v/>
      </c>
      <c r="Q51" s="45" t="str">
        <f t="shared" si="6"/>
        <v/>
      </c>
      <c r="R51" s="19"/>
      <c r="S51" s="84" t="str">
        <f t="shared" si="2"/>
        <v/>
      </c>
      <c r="T51" s="16" t="str">
        <f t="shared" si="7"/>
        <v/>
      </c>
      <c r="U51" s="87"/>
    </row>
    <row r="52" spans="1:21" x14ac:dyDescent="0.3">
      <c r="A52" s="9"/>
      <c r="B52" s="5"/>
      <c r="C52" s="1">
        <v>39</v>
      </c>
      <c r="D52" s="19"/>
      <c r="E52" s="20"/>
      <c r="F52" s="20"/>
      <c r="G52" s="44">
        <v>0.05</v>
      </c>
      <c r="H52" s="19">
        <v>1</v>
      </c>
      <c r="I52" s="7"/>
      <c r="J52" s="80" t="str">
        <f t="shared" si="0"/>
        <v/>
      </c>
      <c r="K52" s="16" t="str">
        <f t="shared" si="3"/>
        <v/>
      </c>
      <c r="L52" s="80" t="str">
        <f t="shared" si="1"/>
        <v/>
      </c>
      <c r="M52" s="45" t="str">
        <f t="shared" si="4"/>
        <v/>
      </c>
      <c r="N52" s="7"/>
      <c r="O52" s="43"/>
      <c r="P52" s="80" t="str">
        <f t="shared" si="5"/>
        <v/>
      </c>
      <c r="Q52" s="45" t="str">
        <f t="shared" si="6"/>
        <v/>
      </c>
      <c r="R52" s="19"/>
      <c r="S52" s="84" t="str">
        <f t="shared" si="2"/>
        <v/>
      </c>
      <c r="T52" s="16" t="str">
        <f t="shared" si="7"/>
        <v/>
      </c>
      <c r="U52" s="87"/>
    </row>
    <row r="53" spans="1:21" x14ac:dyDescent="0.3">
      <c r="A53" s="9"/>
      <c r="B53" s="5"/>
      <c r="C53" s="1">
        <v>40</v>
      </c>
      <c r="D53" s="19"/>
      <c r="E53" s="20"/>
      <c r="F53" s="20"/>
      <c r="G53" s="44">
        <v>0.05</v>
      </c>
      <c r="H53" s="19">
        <v>1</v>
      </c>
      <c r="I53" s="7"/>
      <c r="J53" s="80" t="str">
        <f t="shared" si="0"/>
        <v/>
      </c>
      <c r="K53" s="16" t="str">
        <f t="shared" si="3"/>
        <v/>
      </c>
      <c r="L53" s="80" t="str">
        <f t="shared" si="1"/>
        <v/>
      </c>
      <c r="M53" s="45" t="str">
        <f t="shared" si="4"/>
        <v/>
      </c>
      <c r="N53" s="7"/>
      <c r="O53" s="43"/>
      <c r="P53" s="80" t="str">
        <f t="shared" si="5"/>
        <v/>
      </c>
      <c r="Q53" s="45" t="str">
        <f t="shared" si="6"/>
        <v/>
      </c>
      <c r="R53" s="19"/>
      <c r="S53" s="84" t="str">
        <f t="shared" si="2"/>
        <v/>
      </c>
      <c r="T53" s="16" t="str">
        <f t="shared" si="7"/>
        <v/>
      </c>
      <c r="U53" s="87"/>
    </row>
    <row r="54" spans="1:21" x14ac:dyDescent="0.3">
      <c r="A54" s="9"/>
      <c r="B54" s="5"/>
      <c r="C54" s="5"/>
      <c r="D54" s="40"/>
      <c r="E54" s="41"/>
      <c r="F54" s="41"/>
      <c r="G54" s="41"/>
      <c r="H54" s="41"/>
      <c r="I54" s="5"/>
      <c r="J54" s="5"/>
      <c r="K54" s="30"/>
      <c r="L54" s="30"/>
      <c r="M54" s="30"/>
      <c r="N54" s="5"/>
      <c r="O54" s="41"/>
      <c r="P54" s="85"/>
      <c r="Q54" s="86"/>
      <c r="R54" s="85"/>
      <c r="S54" s="87"/>
      <c r="T54" s="87"/>
      <c r="U54" s="87"/>
    </row>
    <row r="55" spans="1:21" x14ac:dyDescent="0.3">
      <c r="A55" s="9"/>
      <c r="B55" s="5"/>
      <c r="C55" s="5"/>
      <c r="D55" s="40"/>
      <c r="E55" s="41"/>
      <c r="F55" s="41"/>
      <c r="G55" s="41"/>
      <c r="H55" s="41"/>
      <c r="I55" s="5"/>
      <c r="J55" s="5"/>
      <c r="K55" s="30"/>
      <c r="L55" s="30"/>
      <c r="M55" s="30"/>
      <c r="N55" s="5"/>
      <c r="O55" s="41"/>
      <c r="P55" s="85"/>
      <c r="Q55" s="86"/>
      <c r="R55" s="85"/>
      <c r="S55" s="87"/>
      <c r="T55" s="87"/>
      <c r="U55" s="87"/>
    </row>
    <row r="56" spans="1:21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85"/>
      <c r="Q56" s="85"/>
      <c r="R56" s="87"/>
      <c r="S56" s="87"/>
      <c r="T56" s="87"/>
      <c r="U56" s="87"/>
    </row>
    <row r="57" spans="1:21" ht="400.15" customHeight="1" x14ac:dyDescent="0.3"/>
    <row r="64" spans="1:21" x14ac:dyDescent="0.3">
      <c r="E64" s="88">
        <v>2.27</v>
      </c>
      <c r="F64" s="88">
        <v>180.16</v>
      </c>
      <c r="H64" s="88">
        <v>162</v>
      </c>
      <c r="J64" s="88">
        <f>E64*F64*H64</f>
        <v>66252.03839999999</v>
      </c>
      <c r="K64" s="88">
        <f>J64/J65</f>
        <v>5.8423314285714276E-2</v>
      </c>
      <c r="M64" s="88">
        <v>5.8423314285714303E-2</v>
      </c>
    </row>
    <row r="65" spans="5:10" x14ac:dyDescent="0.3">
      <c r="E65" s="88">
        <v>6300</v>
      </c>
      <c r="F65" s="88">
        <v>1</v>
      </c>
      <c r="G65" s="88">
        <v>1</v>
      </c>
      <c r="H65" s="88">
        <v>180</v>
      </c>
      <c r="J65" s="88">
        <f>E65*F65*G65*H65</f>
        <v>1134000</v>
      </c>
    </row>
  </sheetData>
  <sheetProtection password="8E71" sheet="1" objects="1" scenarios="1"/>
  <mergeCells count="1">
    <mergeCell ref="E4:F4"/>
  </mergeCells>
  <phoneticPr fontId="0" type="noConversion"/>
  <dataValidations count="4">
    <dataValidation type="decimal" errorStyle="warning" allowBlank="1" showErrorMessage="1" error="Please enter numeric values only." sqref="G8:G10 O54:O55 G54:H55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E8:F10 O14:O53 E14:H53">
      <formula1>0</formula1>
      <formula2>10000</formula2>
    </dataValidation>
    <dataValidation allowBlank="1" showInputMessage="1" sqref="Q13 R13:T53"/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Moisture</vt:lpstr>
      <vt:lpstr>Instructions!Print_Area</vt:lpstr>
      <vt:lpstr>MegaCalc!Print_Area</vt:lpstr>
      <vt:lpstr>MegaCalc!Print_Titles</vt:lpstr>
      <vt:lpstr>Sample_con_gL</vt:lpstr>
      <vt:lpstr>Sample_volume</vt:lpstr>
      <vt:lpstr>Starch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2019-09-13T15:44:15Z</dcterms:modified>
</cp:coreProperties>
</file>