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S:\Documents\MegaCalc\K-XYLOSE\"/>
    </mc:Choice>
  </mc:AlternateContent>
  <xr:revisionPtr revIDLastSave="0" documentId="13_ncr:1_{AB909219-0E6A-4638-801F-B1682AE4AC03}" xr6:coauthVersionLast="45" xr6:coauthVersionMax="45" xr10:uidLastSave="{00000000-0000-0000-0000-000000000000}"/>
  <bookViews>
    <workbookView xWindow="-120" yWindow="-120" windowWidth="29040" windowHeight="15840" xr2:uid="{00000000-000D-0000-FFFF-FFFF00000000}"/>
  </bookViews>
  <sheets>
    <sheet name="Instructions" sheetId="6" r:id="rId1"/>
    <sheet name="MegaCalc" sheetId="1" r:id="rId2"/>
    <sheet name="Creep Calculation" sheetId="7" r:id="rId3"/>
  </sheets>
  <externalReferences>
    <externalReference r:id="rId4"/>
  </externalReferences>
  <definedNames>
    <definedName name="A1_blank_1" localSheetId="2">[1]MegaCalc!$E$8</definedName>
    <definedName name="A1_blank_1">MegaCalc!$E$8</definedName>
    <definedName name="A1_blank_2" localSheetId="2">[1]MegaCalc!$E$9</definedName>
    <definedName name="A1_blank_2">MegaCalc!$E$9</definedName>
    <definedName name="A1_blank_ave" localSheetId="2">[1]MegaCalc!$E$10</definedName>
    <definedName name="A1_blank_ave">MegaCalc!$E$10</definedName>
    <definedName name="A1_sample" localSheetId="2">[1]MegaCalc!$E$14:$E$53</definedName>
    <definedName name="A1_sample">MegaCalc!$E$14:$E$53</definedName>
    <definedName name="A2_blank_1" localSheetId="2">[1]MegaCalc!$F$8</definedName>
    <definedName name="A2_blank_1">MegaCalc!$F$8</definedName>
    <definedName name="A2_blank_2" localSheetId="2">[1]MegaCalc!$F$9</definedName>
    <definedName name="A2_blank_2">MegaCalc!$F$9</definedName>
    <definedName name="A2_blank_ave" localSheetId="2">[1]MegaCalc!$F$10</definedName>
    <definedName name="A2_blank_ave">MegaCalc!$F$10</definedName>
    <definedName name="A2_sample" localSheetId="2">[1]MegaCalc!$F$14:$F$53</definedName>
    <definedName name="A2_sample">MegaCalc!$F$14:$F$53</definedName>
    <definedName name="Arabinoxylan_gg">MegaCalc!$W$14:$W$53</definedName>
    <definedName name="Change_absorbance" localSheetId="2">[1]MegaCalc!$K$14:$K$53</definedName>
    <definedName name="Change_absorbance">MegaCalc!$K$14:$K$53</definedName>
    <definedName name="Concentration_gg" localSheetId="2">[1]MegaCalc!$T$14:$T$53</definedName>
    <definedName name="Concentration_gg">MegaCalc!$R$14:$R$53</definedName>
    <definedName name="Concentration_gL" localSheetId="2">[1]MegaCalc!$M$14:$M$53</definedName>
    <definedName name="Concentration_gL">MegaCalc!$M$14:$M$53</definedName>
    <definedName name="Concentration_percent">MegaCalc!$V$14:$V$53</definedName>
    <definedName name="Contact_us">Instructions!$C$50</definedName>
    <definedName name="Creep_calculation">'Creep Calculation'!$F$11:$F$50</definedName>
    <definedName name="Dilution" localSheetId="2">[1]MegaCalc!$I$14:$I$53</definedName>
    <definedName name="Dilution">MegaCalc!$I$14:$I$53</definedName>
    <definedName name="Instructions">Instructions!$A$2</definedName>
    <definedName name="_xlnm.Print_Area" localSheetId="2">'Creep Calculation'!$C$2:$AA$53</definedName>
    <definedName name="_xlnm.Print_Area" localSheetId="0">Instructions!$B$2:$P$49</definedName>
    <definedName name="_xlnm.Print_Area" localSheetId="1">MegaCalc!$B$2:$U$53</definedName>
    <definedName name="_xlnm.Print_Titles" localSheetId="1">MegaCalc!$12:$13</definedName>
    <definedName name="Sample_con_gL" localSheetId="2">[1]MegaCalc!$S$14:$S$53</definedName>
    <definedName name="Sample_con_gL">MegaCalc!$Q$14:$Q$53</definedName>
    <definedName name="Sample_volume" localSheetId="2">[1]MegaCalc!$H$14:$H$53</definedName>
    <definedName name="Sample_volume">MegaCalc!$H$14:$H$53</definedName>
    <definedName name="use_mega_calculator">MegaCalc!$A$1</definedName>
  </definedNames>
  <calcPr calcId="181029"/>
</workbook>
</file>

<file path=xl/calcChain.xml><?xml version="1.0" encoding="utf-8"?>
<calcChain xmlns="http://schemas.openxmlformats.org/spreadsheetml/2006/main">
  <c r="H24" i="7" l="1"/>
  <c r="G24" i="7"/>
  <c r="E15" i="7"/>
  <c r="E14" i="7"/>
  <c r="E13" i="7"/>
  <c r="E11" i="7"/>
  <c r="F11" i="7" s="1"/>
  <c r="T11" i="7" s="1"/>
  <c r="E12" i="7"/>
  <c r="F12" i="7"/>
  <c r="G12" i="7"/>
  <c r="H12" i="7"/>
  <c r="I12" i="7"/>
  <c r="J12" i="7"/>
  <c r="K12" i="7"/>
  <c r="L12" i="7"/>
  <c r="M12" i="7"/>
  <c r="F13" i="7"/>
  <c r="G13" i="7"/>
  <c r="H13" i="7"/>
  <c r="I13" i="7"/>
  <c r="J13" i="7"/>
  <c r="K13" i="7"/>
  <c r="L13" i="7"/>
  <c r="M13" i="7"/>
  <c r="F14" i="7"/>
  <c r="G14" i="7"/>
  <c r="H14" i="7"/>
  <c r="I14" i="7"/>
  <c r="J14" i="7"/>
  <c r="K14" i="7"/>
  <c r="L14" i="7"/>
  <c r="M14" i="7"/>
  <c r="F15" i="7"/>
  <c r="G15" i="7"/>
  <c r="H15" i="7"/>
  <c r="I15" i="7"/>
  <c r="J15" i="7"/>
  <c r="K15" i="7"/>
  <c r="L15" i="7"/>
  <c r="M15" i="7"/>
  <c r="F16" i="7"/>
  <c r="G16" i="7"/>
  <c r="H16" i="7"/>
  <c r="I16" i="7"/>
  <c r="J16" i="7"/>
  <c r="K16" i="7"/>
  <c r="L16" i="7"/>
  <c r="M16" i="7"/>
  <c r="F17" i="7"/>
  <c r="G17" i="7"/>
  <c r="H17" i="7"/>
  <c r="I17" i="7"/>
  <c r="J17" i="7"/>
  <c r="K17" i="7"/>
  <c r="L17" i="7"/>
  <c r="M17" i="7"/>
  <c r="F18" i="7"/>
  <c r="G18" i="7"/>
  <c r="H18" i="7"/>
  <c r="I18" i="7"/>
  <c r="J18" i="7"/>
  <c r="K18" i="7"/>
  <c r="L18" i="7"/>
  <c r="M18" i="7"/>
  <c r="F19" i="7"/>
  <c r="T19" i="7" s="1"/>
  <c r="G19" i="7"/>
  <c r="H19" i="7"/>
  <c r="I19" i="7"/>
  <c r="J19" i="7"/>
  <c r="K19" i="7"/>
  <c r="L19" i="7"/>
  <c r="M19" i="7"/>
  <c r="F20" i="7"/>
  <c r="G20" i="7"/>
  <c r="H20" i="7"/>
  <c r="I20" i="7"/>
  <c r="J20" i="7"/>
  <c r="K20" i="7"/>
  <c r="L20" i="7"/>
  <c r="M20" i="7"/>
  <c r="F21" i="7"/>
  <c r="G21" i="7"/>
  <c r="H21" i="7"/>
  <c r="I21" i="7"/>
  <c r="J21" i="7"/>
  <c r="K21" i="7"/>
  <c r="L21" i="7"/>
  <c r="M21" i="7"/>
  <c r="F22" i="7"/>
  <c r="T22" i="7" s="1"/>
  <c r="G22" i="7"/>
  <c r="H22" i="7"/>
  <c r="I22" i="7"/>
  <c r="J22" i="7"/>
  <c r="K22" i="7"/>
  <c r="L22" i="7"/>
  <c r="M22" i="7"/>
  <c r="F23" i="7"/>
  <c r="G23" i="7"/>
  <c r="H23" i="7"/>
  <c r="I23" i="7"/>
  <c r="J23" i="7"/>
  <c r="K23" i="7"/>
  <c r="L23" i="7"/>
  <c r="M23" i="7"/>
  <c r="I24" i="7"/>
  <c r="J24" i="7"/>
  <c r="K24" i="7"/>
  <c r="L24" i="7"/>
  <c r="M24" i="7"/>
  <c r="F25" i="7"/>
  <c r="G25" i="7"/>
  <c r="H25" i="7"/>
  <c r="I25" i="7"/>
  <c r="J25" i="7"/>
  <c r="K25" i="7"/>
  <c r="L25" i="7"/>
  <c r="M25" i="7"/>
  <c r="F26" i="7"/>
  <c r="G26" i="7"/>
  <c r="H26" i="7"/>
  <c r="I26" i="7"/>
  <c r="J26" i="7"/>
  <c r="K26" i="7"/>
  <c r="L26" i="7"/>
  <c r="M26" i="7"/>
  <c r="F27" i="7"/>
  <c r="G27" i="7"/>
  <c r="H27" i="7"/>
  <c r="I27" i="7"/>
  <c r="J27" i="7"/>
  <c r="K27" i="7"/>
  <c r="L27" i="7"/>
  <c r="M27" i="7"/>
  <c r="F28" i="7"/>
  <c r="G28" i="7"/>
  <c r="H28" i="7"/>
  <c r="I28" i="7"/>
  <c r="J28" i="7"/>
  <c r="K28" i="7"/>
  <c r="L28" i="7"/>
  <c r="M28" i="7"/>
  <c r="F29" i="7"/>
  <c r="G29" i="7"/>
  <c r="H29" i="7"/>
  <c r="I29" i="7"/>
  <c r="J29" i="7"/>
  <c r="K29" i="7"/>
  <c r="L29" i="7"/>
  <c r="M29" i="7"/>
  <c r="F30" i="7"/>
  <c r="G30" i="7"/>
  <c r="H30" i="7"/>
  <c r="I30" i="7"/>
  <c r="J30" i="7"/>
  <c r="K30" i="7"/>
  <c r="L30" i="7"/>
  <c r="M30" i="7"/>
  <c r="F31" i="7"/>
  <c r="G31" i="7"/>
  <c r="H31" i="7"/>
  <c r="I31" i="7"/>
  <c r="J31" i="7"/>
  <c r="K31" i="7"/>
  <c r="L31" i="7"/>
  <c r="M31" i="7"/>
  <c r="F32" i="7"/>
  <c r="G32" i="7"/>
  <c r="H32" i="7"/>
  <c r="I32" i="7"/>
  <c r="J32" i="7"/>
  <c r="K32" i="7"/>
  <c r="L32" i="7"/>
  <c r="M32" i="7"/>
  <c r="F33" i="7"/>
  <c r="G33" i="7"/>
  <c r="H33" i="7"/>
  <c r="I33" i="7"/>
  <c r="J33" i="7"/>
  <c r="K33" i="7"/>
  <c r="L33" i="7"/>
  <c r="M33" i="7"/>
  <c r="F34" i="7"/>
  <c r="G34" i="7"/>
  <c r="H34" i="7"/>
  <c r="I34" i="7"/>
  <c r="J34" i="7"/>
  <c r="K34" i="7"/>
  <c r="L34" i="7"/>
  <c r="M34" i="7"/>
  <c r="F35" i="7"/>
  <c r="G35" i="7"/>
  <c r="H35" i="7"/>
  <c r="I35" i="7"/>
  <c r="J35" i="7"/>
  <c r="K35" i="7"/>
  <c r="L35" i="7"/>
  <c r="M35" i="7"/>
  <c r="F36" i="7"/>
  <c r="G36" i="7"/>
  <c r="H36" i="7"/>
  <c r="I36" i="7"/>
  <c r="J36" i="7"/>
  <c r="K36" i="7"/>
  <c r="L36" i="7"/>
  <c r="M36" i="7"/>
  <c r="F37" i="7"/>
  <c r="G37" i="7"/>
  <c r="H37" i="7"/>
  <c r="I37" i="7"/>
  <c r="J37" i="7"/>
  <c r="K37" i="7"/>
  <c r="L37" i="7"/>
  <c r="M37" i="7"/>
  <c r="F38" i="7"/>
  <c r="G38" i="7"/>
  <c r="H38" i="7"/>
  <c r="I38" i="7"/>
  <c r="J38" i="7"/>
  <c r="K38" i="7"/>
  <c r="L38" i="7"/>
  <c r="M38" i="7"/>
  <c r="F39" i="7"/>
  <c r="G39" i="7"/>
  <c r="H39" i="7"/>
  <c r="I39" i="7"/>
  <c r="J39" i="7"/>
  <c r="K39" i="7"/>
  <c r="L39" i="7"/>
  <c r="M39" i="7"/>
  <c r="F40" i="7"/>
  <c r="G40" i="7"/>
  <c r="H40" i="7"/>
  <c r="I40" i="7"/>
  <c r="J40" i="7"/>
  <c r="K40" i="7"/>
  <c r="L40" i="7"/>
  <c r="M40" i="7"/>
  <c r="F41" i="7"/>
  <c r="G41" i="7"/>
  <c r="H41" i="7"/>
  <c r="I41" i="7"/>
  <c r="J41" i="7"/>
  <c r="K41" i="7"/>
  <c r="L41" i="7"/>
  <c r="M41" i="7"/>
  <c r="F42" i="7"/>
  <c r="G42" i="7"/>
  <c r="H42" i="7"/>
  <c r="I42" i="7"/>
  <c r="J42" i="7"/>
  <c r="K42" i="7"/>
  <c r="L42" i="7"/>
  <c r="M42" i="7"/>
  <c r="F43" i="7"/>
  <c r="G43" i="7"/>
  <c r="H43" i="7"/>
  <c r="I43" i="7"/>
  <c r="J43" i="7"/>
  <c r="K43" i="7"/>
  <c r="L43" i="7"/>
  <c r="M43" i="7"/>
  <c r="F44" i="7"/>
  <c r="G44" i="7"/>
  <c r="H44" i="7"/>
  <c r="I44" i="7"/>
  <c r="J44" i="7"/>
  <c r="K44" i="7"/>
  <c r="L44" i="7"/>
  <c r="M44" i="7"/>
  <c r="F45" i="7"/>
  <c r="G45" i="7"/>
  <c r="H45" i="7"/>
  <c r="I45" i="7"/>
  <c r="J45" i="7"/>
  <c r="K45" i="7"/>
  <c r="L45" i="7"/>
  <c r="M45" i="7"/>
  <c r="F46" i="7"/>
  <c r="G46" i="7"/>
  <c r="H46" i="7"/>
  <c r="I46" i="7"/>
  <c r="J46" i="7"/>
  <c r="K46" i="7"/>
  <c r="L46" i="7"/>
  <c r="M46" i="7"/>
  <c r="F47" i="7"/>
  <c r="G47" i="7"/>
  <c r="H47" i="7"/>
  <c r="I47" i="7"/>
  <c r="J47" i="7"/>
  <c r="K47" i="7"/>
  <c r="L47" i="7"/>
  <c r="M47" i="7"/>
  <c r="F48" i="7"/>
  <c r="G48" i="7"/>
  <c r="H48" i="7"/>
  <c r="I48" i="7"/>
  <c r="J48" i="7"/>
  <c r="K48" i="7"/>
  <c r="L48" i="7"/>
  <c r="M48" i="7"/>
  <c r="F49" i="7"/>
  <c r="T49" i="7" s="1"/>
  <c r="G49" i="7"/>
  <c r="H49" i="7"/>
  <c r="I49" i="7"/>
  <c r="J49" i="7"/>
  <c r="K49" i="7"/>
  <c r="L49" i="7"/>
  <c r="M49" i="7"/>
  <c r="F50" i="7"/>
  <c r="T50" i="7" s="1"/>
  <c r="G50" i="7"/>
  <c r="H50" i="7"/>
  <c r="I50" i="7"/>
  <c r="J50" i="7"/>
  <c r="K50" i="7"/>
  <c r="L50" i="7"/>
  <c r="M50" i="7"/>
  <c r="N15" i="7"/>
  <c r="N13" i="7"/>
  <c r="N12" i="7"/>
  <c r="N11" i="7"/>
  <c r="M11" i="7"/>
  <c r="L11" i="7"/>
  <c r="K11" i="7"/>
  <c r="J11" i="7"/>
  <c r="I11" i="7"/>
  <c r="H11" i="7"/>
  <c r="G11" i="7"/>
  <c r="E50" i="7"/>
  <c r="O12" i="7"/>
  <c r="P12" i="7"/>
  <c r="O13" i="7"/>
  <c r="P13" i="7"/>
  <c r="N14" i="7"/>
  <c r="O14" i="7"/>
  <c r="P14" i="7"/>
  <c r="O15" i="7"/>
  <c r="P15" i="7"/>
  <c r="E16" i="7"/>
  <c r="N16" i="7"/>
  <c r="O16" i="7"/>
  <c r="P16" i="7"/>
  <c r="E17" i="7"/>
  <c r="N17" i="7"/>
  <c r="O17" i="7"/>
  <c r="P17" i="7"/>
  <c r="E18" i="7"/>
  <c r="N18" i="7"/>
  <c r="O18" i="7"/>
  <c r="P18" i="7"/>
  <c r="E19" i="7"/>
  <c r="N19" i="7"/>
  <c r="O19" i="7"/>
  <c r="P19" i="7"/>
  <c r="E20" i="7"/>
  <c r="N20" i="7"/>
  <c r="O20" i="7"/>
  <c r="P20" i="7"/>
  <c r="E21" i="7"/>
  <c r="N21" i="7"/>
  <c r="O21" i="7"/>
  <c r="P21" i="7"/>
  <c r="E22" i="7"/>
  <c r="N22" i="7"/>
  <c r="O22" i="7"/>
  <c r="P22" i="7"/>
  <c r="E23" i="7"/>
  <c r="N23" i="7"/>
  <c r="O23" i="7"/>
  <c r="P23" i="7"/>
  <c r="E24" i="7"/>
  <c r="F24" i="7" s="1"/>
  <c r="T24" i="7" s="1"/>
  <c r="N24" i="7"/>
  <c r="O24" i="7"/>
  <c r="P24" i="7"/>
  <c r="E25" i="7"/>
  <c r="N25" i="7"/>
  <c r="O25" i="7"/>
  <c r="P25" i="7"/>
  <c r="E26" i="7"/>
  <c r="N26" i="7"/>
  <c r="O26" i="7"/>
  <c r="P26" i="7"/>
  <c r="E27" i="7"/>
  <c r="N27" i="7"/>
  <c r="O27" i="7"/>
  <c r="P27" i="7"/>
  <c r="E28" i="7"/>
  <c r="N28" i="7"/>
  <c r="O28" i="7"/>
  <c r="P28" i="7"/>
  <c r="E29" i="7"/>
  <c r="N29" i="7"/>
  <c r="O29" i="7"/>
  <c r="P29" i="7"/>
  <c r="E30" i="7"/>
  <c r="N30" i="7"/>
  <c r="O30" i="7"/>
  <c r="P30" i="7"/>
  <c r="E31" i="7"/>
  <c r="N31" i="7"/>
  <c r="O31" i="7"/>
  <c r="P31" i="7"/>
  <c r="E32" i="7"/>
  <c r="N32" i="7"/>
  <c r="O32" i="7"/>
  <c r="P32" i="7"/>
  <c r="E33" i="7"/>
  <c r="N33" i="7"/>
  <c r="O33" i="7"/>
  <c r="P33" i="7"/>
  <c r="E34" i="7"/>
  <c r="N34" i="7"/>
  <c r="O34" i="7"/>
  <c r="P34" i="7"/>
  <c r="E35" i="7"/>
  <c r="N35" i="7"/>
  <c r="O35" i="7"/>
  <c r="P35" i="7"/>
  <c r="E36" i="7"/>
  <c r="N36" i="7"/>
  <c r="O36" i="7"/>
  <c r="P36" i="7"/>
  <c r="E37" i="7"/>
  <c r="N37" i="7"/>
  <c r="O37" i="7"/>
  <c r="P37" i="7"/>
  <c r="E38" i="7"/>
  <c r="N38" i="7"/>
  <c r="O38" i="7"/>
  <c r="P38" i="7"/>
  <c r="E39" i="7"/>
  <c r="N39" i="7"/>
  <c r="O39" i="7"/>
  <c r="P39" i="7"/>
  <c r="E40" i="7"/>
  <c r="N40" i="7"/>
  <c r="O40" i="7"/>
  <c r="P40" i="7"/>
  <c r="E41" i="7"/>
  <c r="N41" i="7"/>
  <c r="O41" i="7"/>
  <c r="P41" i="7"/>
  <c r="E42" i="7"/>
  <c r="N42" i="7"/>
  <c r="O42" i="7"/>
  <c r="P42" i="7"/>
  <c r="E43" i="7"/>
  <c r="N43" i="7"/>
  <c r="O43" i="7"/>
  <c r="P43" i="7"/>
  <c r="E44" i="7"/>
  <c r="N44" i="7"/>
  <c r="O44" i="7"/>
  <c r="P44" i="7"/>
  <c r="E45" i="7"/>
  <c r="N45" i="7"/>
  <c r="O45" i="7"/>
  <c r="P45" i="7"/>
  <c r="E46" i="7"/>
  <c r="N46" i="7"/>
  <c r="O46" i="7"/>
  <c r="P46" i="7"/>
  <c r="E47" i="7"/>
  <c r="N47" i="7"/>
  <c r="O47" i="7"/>
  <c r="P47" i="7"/>
  <c r="E48" i="7"/>
  <c r="N48" i="7"/>
  <c r="O48" i="7"/>
  <c r="P48" i="7"/>
  <c r="E49" i="7"/>
  <c r="N49" i="7"/>
  <c r="O49" i="7"/>
  <c r="P49" i="7"/>
  <c r="N50" i="7"/>
  <c r="O50" i="7"/>
  <c r="P50" i="7"/>
  <c r="P11" i="7"/>
  <c r="O11" i="7"/>
  <c r="G53" i="1" l="1"/>
  <c r="G52" i="1"/>
  <c r="T48" i="7"/>
  <c r="G51" i="1"/>
  <c r="T47" i="7"/>
  <c r="G50" i="1"/>
  <c r="T46" i="7"/>
  <c r="G49" i="1"/>
  <c r="T45" i="7"/>
  <c r="G48" i="1"/>
  <c r="T44" i="7"/>
  <c r="G47" i="1"/>
  <c r="T43" i="7"/>
  <c r="G46" i="1"/>
  <c r="T42" i="7"/>
  <c r="G45" i="1"/>
  <c r="T41" i="7"/>
  <c r="G44" i="1"/>
  <c r="T40" i="7"/>
  <c r="G43" i="1"/>
  <c r="T39" i="7"/>
  <c r="G42" i="1"/>
  <c r="T38" i="7"/>
  <c r="G41" i="1"/>
  <c r="T37" i="7"/>
  <c r="G40" i="1"/>
  <c r="T36" i="7"/>
  <c r="G39" i="1"/>
  <c r="T35" i="7"/>
  <c r="G38" i="1"/>
  <c r="T34" i="7"/>
  <c r="G37" i="1"/>
  <c r="T33" i="7"/>
  <c r="G36" i="1"/>
  <c r="T32" i="7"/>
  <c r="G35" i="1"/>
  <c r="T31" i="7"/>
  <c r="G34" i="1"/>
  <c r="T30" i="7"/>
  <c r="G33" i="1"/>
  <c r="T29" i="7"/>
  <c r="G32" i="1"/>
  <c r="T28" i="7"/>
  <c r="G31" i="1"/>
  <c r="G30" i="1"/>
  <c r="T26" i="7"/>
  <c r="G29" i="1"/>
  <c r="T25" i="7"/>
  <c r="G28" i="1"/>
  <c r="G27" i="1"/>
  <c r="T23" i="7"/>
  <c r="G26" i="1"/>
  <c r="G25" i="1"/>
  <c r="T21" i="7"/>
  <c r="G24" i="1"/>
  <c r="T20" i="7"/>
  <c r="G23" i="1"/>
  <c r="G22" i="1"/>
  <c r="T18" i="7"/>
  <c r="G21" i="1"/>
  <c r="T17" i="7"/>
  <c r="G20" i="1"/>
  <c r="T16" i="7"/>
  <c r="G19" i="1"/>
  <c r="T15" i="7"/>
  <c r="G18" i="1"/>
  <c r="T14" i="7"/>
  <c r="G17" i="1"/>
  <c r="T13" i="7"/>
  <c r="G16" i="1"/>
  <c r="T12" i="7"/>
  <c r="G15" i="1"/>
  <c r="T27" i="7" l="1"/>
  <c r="G14" i="1"/>
  <c r="F10" i="1"/>
  <c r="E10" i="1"/>
  <c r="K23" i="1" l="1"/>
  <c r="K16" i="1"/>
  <c r="K20" i="1"/>
  <c r="K24" i="1"/>
  <c r="K28" i="1"/>
  <c r="K32" i="1"/>
  <c r="K36" i="1"/>
  <c r="K40" i="1"/>
  <c r="K44" i="1"/>
  <c r="K48" i="1"/>
  <c r="K52" i="1"/>
  <c r="K22" i="1"/>
  <c r="K30" i="1"/>
  <c r="K38" i="1"/>
  <c r="K46" i="1"/>
  <c r="K14" i="1"/>
  <c r="K19" i="1"/>
  <c r="K35" i="1"/>
  <c r="K43" i="1"/>
  <c r="K51" i="1"/>
  <c r="K17" i="1"/>
  <c r="K21" i="1"/>
  <c r="K25" i="1"/>
  <c r="K29" i="1"/>
  <c r="K33" i="1"/>
  <c r="K37" i="1"/>
  <c r="K41" i="1"/>
  <c r="K45" i="1"/>
  <c r="K49" i="1"/>
  <c r="K53" i="1"/>
  <c r="K18" i="1"/>
  <c r="K26" i="1"/>
  <c r="K34" i="1"/>
  <c r="K42" i="1"/>
  <c r="K50" i="1"/>
  <c r="K15" i="1"/>
  <c r="K27" i="1"/>
  <c r="K31" i="1"/>
  <c r="K39" i="1"/>
  <c r="K47" i="1"/>
  <c r="M22" i="1"/>
  <c r="R22" i="1" s="1"/>
  <c r="M38" i="1"/>
  <c r="R38" i="1" s="1"/>
  <c r="M20" i="1"/>
  <c r="R20" i="1" s="1"/>
  <c r="S20" i="1" s="1"/>
  <c r="T20" i="1" s="1"/>
  <c r="M44" i="1"/>
  <c r="R44" i="1" s="1"/>
  <c r="M52" i="1"/>
  <c r="R52" i="1" s="1"/>
  <c r="M37" i="1"/>
  <c r="R37" i="1" s="1"/>
  <c r="M23" i="1"/>
  <c r="R23" i="1" s="1"/>
  <c r="M27" i="1"/>
  <c r="R27" i="1" s="1"/>
  <c r="S27" i="1" s="1"/>
  <c r="T27" i="1" s="1"/>
  <c r="M43" i="1"/>
  <c r="R43" i="1" s="1"/>
  <c r="S43" i="1" s="1"/>
  <c r="T43" i="1" s="1"/>
  <c r="M24" i="1"/>
  <c r="R24" i="1" s="1"/>
  <c r="S24" i="1" s="1"/>
  <c r="T24" i="1" s="1"/>
  <c r="M48" i="1"/>
  <c r="R48" i="1" s="1"/>
  <c r="M17" i="1"/>
  <c r="R17" i="1" s="1"/>
  <c r="M49" i="1"/>
  <c r="R49" i="1" s="1"/>
  <c r="L35" i="1"/>
  <c r="N53" i="1"/>
  <c r="O53" i="1" s="1"/>
  <c r="N49" i="1"/>
  <c r="O49" i="1" s="1"/>
  <c r="N45" i="1"/>
  <c r="O45" i="1" s="1"/>
  <c r="N41" i="1"/>
  <c r="O41" i="1" s="1"/>
  <c r="N37" i="1"/>
  <c r="O37" i="1" s="1"/>
  <c r="N33" i="1"/>
  <c r="O33" i="1" s="1"/>
  <c r="N29" i="1"/>
  <c r="O29" i="1" s="1"/>
  <c r="N25" i="1"/>
  <c r="O25" i="1" s="1"/>
  <c r="N21" i="1"/>
  <c r="O21" i="1" s="1"/>
  <c r="N17" i="1"/>
  <c r="O17" i="1" s="1"/>
  <c r="N50" i="1"/>
  <c r="O50" i="1" s="1"/>
  <c r="N38" i="1"/>
  <c r="O38" i="1" s="1"/>
  <c r="N26" i="1"/>
  <c r="O26" i="1" s="1"/>
  <c r="N52" i="1"/>
  <c r="O52" i="1" s="1"/>
  <c r="N48" i="1"/>
  <c r="O48" i="1" s="1"/>
  <c r="N44" i="1"/>
  <c r="O44" i="1" s="1"/>
  <c r="N40" i="1"/>
  <c r="O40" i="1" s="1"/>
  <c r="N36" i="1"/>
  <c r="O36" i="1" s="1"/>
  <c r="N32" i="1"/>
  <c r="O32" i="1" s="1"/>
  <c r="N28" i="1"/>
  <c r="O28" i="1" s="1"/>
  <c r="N24" i="1"/>
  <c r="O24" i="1" s="1"/>
  <c r="N20" i="1"/>
  <c r="O20" i="1" s="1"/>
  <c r="N16" i="1"/>
  <c r="O16" i="1" s="1"/>
  <c r="N42" i="1"/>
  <c r="O42" i="1" s="1"/>
  <c r="N30" i="1"/>
  <c r="O30" i="1" s="1"/>
  <c r="N18" i="1"/>
  <c r="O18" i="1" s="1"/>
  <c r="N51" i="1"/>
  <c r="O51" i="1" s="1"/>
  <c r="N47" i="1"/>
  <c r="O47" i="1" s="1"/>
  <c r="N43" i="1"/>
  <c r="O43" i="1" s="1"/>
  <c r="N39" i="1"/>
  <c r="O39" i="1" s="1"/>
  <c r="N35" i="1"/>
  <c r="O35" i="1" s="1"/>
  <c r="N31" i="1"/>
  <c r="O31" i="1" s="1"/>
  <c r="N27" i="1"/>
  <c r="O27" i="1" s="1"/>
  <c r="N23" i="1"/>
  <c r="O23" i="1" s="1"/>
  <c r="N19" i="1"/>
  <c r="O19" i="1" s="1"/>
  <c r="N15" i="1"/>
  <c r="O15" i="1" s="1"/>
  <c r="N46" i="1"/>
  <c r="O46" i="1" s="1"/>
  <c r="N34" i="1"/>
  <c r="O34" i="1" s="1"/>
  <c r="N22" i="1"/>
  <c r="O22" i="1" s="1"/>
  <c r="L49" i="1"/>
  <c r="M25" i="1"/>
  <c r="R25" i="1" s="1"/>
  <c r="L48" i="1"/>
  <c r="M21" i="1"/>
  <c r="R21" i="1" s="1"/>
  <c r="S21" i="1" s="1"/>
  <c r="T21" i="1" s="1"/>
  <c r="M39" i="1"/>
  <c r="R39" i="1" s="1"/>
  <c r="S39" i="1" s="1"/>
  <c r="T39" i="1" s="1"/>
  <c r="L34" i="1"/>
  <c r="M41" i="1"/>
  <c r="R41" i="1" s="1"/>
  <c r="S41" i="1" s="1"/>
  <c r="T41" i="1" s="1"/>
  <c r="M15" i="1"/>
  <c r="R15" i="1" s="1"/>
  <c r="S15" i="1" s="1"/>
  <c r="T15" i="1" s="1"/>
  <c r="M31" i="1"/>
  <c r="R31" i="1" s="1"/>
  <c r="M47" i="1"/>
  <c r="R47" i="1" s="1"/>
  <c r="S47" i="1" s="1"/>
  <c r="T47" i="1" s="1"/>
  <c r="M29" i="1"/>
  <c r="R29" i="1" s="1"/>
  <c r="S29" i="1" s="1"/>
  <c r="T29" i="1" s="1"/>
  <c r="M16" i="1"/>
  <c r="R16" i="1" s="1"/>
  <c r="M28" i="1"/>
  <c r="R28" i="1" s="1"/>
  <c r="S28" i="1" s="1"/>
  <c r="T28" i="1" s="1"/>
  <c r="M32" i="1"/>
  <c r="R32" i="1" s="1"/>
  <c r="M36" i="1"/>
  <c r="R36" i="1" s="1"/>
  <c r="S36" i="1" s="1"/>
  <c r="T36" i="1" s="1"/>
  <c r="M40" i="1"/>
  <c r="R40" i="1" s="1"/>
  <c r="M18" i="1"/>
  <c r="R18" i="1" s="1"/>
  <c r="S18" i="1" s="1"/>
  <c r="T18" i="1" s="1"/>
  <c r="M26" i="1"/>
  <c r="R26" i="1" s="1"/>
  <c r="S26" i="1" s="1"/>
  <c r="T26" i="1" s="1"/>
  <c r="M30" i="1"/>
  <c r="R30" i="1" s="1"/>
  <c r="S30" i="1" s="1"/>
  <c r="T30" i="1" s="1"/>
  <c r="M34" i="1"/>
  <c r="R34" i="1" s="1"/>
  <c r="S34" i="1" s="1"/>
  <c r="T34" i="1" s="1"/>
  <c r="M42" i="1"/>
  <c r="R42" i="1" s="1"/>
  <c r="S42" i="1" s="1"/>
  <c r="T42" i="1" s="1"/>
  <c r="M46" i="1"/>
  <c r="R46" i="1" s="1"/>
  <c r="S46" i="1" s="1"/>
  <c r="T46" i="1" s="1"/>
  <c r="M50" i="1"/>
  <c r="R50" i="1" s="1"/>
  <c r="S50" i="1" s="1"/>
  <c r="T50" i="1" s="1"/>
  <c r="M19" i="1"/>
  <c r="R19" i="1" s="1"/>
  <c r="S19" i="1" s="1"/>
  <c r="T19" i="1" s="1"/>
  <c r="M35" i="1"/>
  <c r="R35" i="1" s="1"/>
  <c r="S35" i="1" s="1"/>
  <c r="T35" i="1" s="1"/>
  <c r="M51" i="1"/>
  <c r="R51" i="1" s="1"/>
  <c r="M33" i="1"/>
  <c r="R33" i="1" s="1"/>
  <c r="S33" i="1" s="1"/>
  <c r="T33" i="1" s="1"/>
  <c r="M53" i="1"/>
  <c r="R53" i="1" s="1"/>
  <c r="S53" i="1" s="1"/>
  <c r="T53" i="1" s="1"/>
  <c r="L20" i="1"/>
  <c r="L39" i="1"/>
  <c r="L32" i="1"/>
  <c r="L18" i="1"/>
  <c r="L23" i="1"/>
  <c r="L45" i="1"/>
  <c r="L53" i="1"/>
  <c r="L16" i="1"/>
  <c r="L19" i="1"/>
  <c r="L29" i="1"/>
  <c r="L52" i="1"/>
  <c r="L51" i="1"/>
  <c r="L36" i="1"/>
  <c r="L21" i="1"/>
  <c r="L31" i="1"/>
  <c r="L43" i="1"/>
  <c r="L42" i="1"/>
  <c r="L28" i="1"/>
  <c r="L24" i="1"/>
  <c r="L15" i="1"/>
  <c r="L27" i="1"/>
  <c r="L37" i="1"/>
  <c r="L47" i="1"/>
  <c r="L44" i="1"/>
  <c r="L40" i="1"/>
  <c r="L26" i="1"/>
  <c r="M45" i="1"/>
  <c r="R45" i="1" s="1"/>
  <c r="L17" i="1"/>
  <c r="L25" i="1"/>
  <c r="L33" i="1"/>
  <c r="L41" i="1"/>
  <c r="L50" i="1"/>
  <c r="L46" i="1"/>
  <c r="L38" i="1"/>
  <c r="L30" i="1"/>
  <c r="L22" i="1"/>
  <c r="W36" i="1" l="1"/>
  <c r="X36" i="1" s="1"/>
  <c r="Y36" i="1" s="1"/>
  <c r="W24" i="1"/>
  <c r="X24" i="1" s="1"/>
  <c r="Y24" i="1" s="1"/>
  <c r="W27" i="1"/>
  <c r="X27" i="1" s="1"/>
  <c r="Y27" i="1" s="1"/>
  <c r="M14" i="1"/>
  <c r="L14" i="1"/>
  <c r="S32" i="1"/>
  <c r="T32" i="1" s="1"/>
  <c r="W48" i="1"/>
  <c r="S48" i="1"/>
  <c r="T48" i="1" s="1"/>
  <c r="S25" i="1"/>
  <c r="T25" i="1" s="1"/>
  <c r="S23" i="1"/>
  <c r="T23" i="1" s="1"/>
  <c r="W52" i="1"/>
  <c r="S52" i="1"/>
  <c r="T52" i="1" s="1"/>
  <c r="W22" i="1"/>
  <c r="S22" i="1"/>
  <c r="T22" i="1" s="1"/>
  <c r="S37" i="1"/>
  <c r="T37" i="1" s="1"/>
  <c r="W51" i="1"/>
  <c r="S51" i="1"/>
  <c r="T51" i="1" s="1"/>
  <c r="W38" i="1"/>
  <c r="S38" i="1"/>
  <c r="T38" i="1" s="1"/>
  <c r="S49" i="1"/>
  <c r="T49" i="1" s="1"/>
  <c r="S16" i="1"/>
  <c r="T16" i="1" s="1"/>
  <c r="W20" i="1"/>
  <c r="S17" i="1"/>
  <c r="T17" i="1" s="1"/>
  <c r="S31" i="1"/>
  <c r="T31" i="1" s="1"/>
  <c r="W44" i="1"/>
  <c r="S44" i="1"/>
  <c r="T44" i="1" s="1"/>
  <c r="W23" i="1"/>
  <c r="Q23" i="6" s="1"/>
  <c r="W45" i="1"/>
  <c r="S45" i="1"/>
  <c r="T45" i="1" s="1"/>
  <c r="S40" i="1"/>
  <c r="T40" i="1" s="1"/>
  <c r="W29" i="1"/>
  <c r="W28" i="1"/>
  <c r="W46" i="1"/>
  <c r="W30" i="1"/>
  <c r="W25" i="1"/>
  <c r="X25" i="1" s="1"/>
  <c r="Y25" i="1" s="1"/>
  <c r="W17" i="1"/>
  <c r="W32" i="1"/>
  <c r="W40" i="1"/>
  <c r="W49" i="1"/>
  <c r="W37" i="1"/>
  <c r="W16" i="1"/>
  <c r="W39" i="1"/>
  <c r="W43" i="1"/>
  <c r="W35" i="1"/>
  <c r="W31" i="1"/>
  <c r="W41" i="1"/>
  <c r="W47" i="1"/>
  <c r="W18" i="1"/>
  <c r="W21" i="1"/>
  <c r="W42" i="1"/>
  <c r="W19" i="1"/>
  <c r="W26" i="1"/>
  <c r="W15" i="1"/>
  <c r="W50" i="1"/>
  <c r="W53" i="1"/>
  <c r="W33" i="1"/>
  <c r="W34" i="1"/>
  <c r="Q24" i="6" l="1"/>
  <c r="R14" i="1"/>
  <c r="N14" i="1"/>
  <c r="O14" i="1" s="1"/>
  <c r="X50" i="1"/>
  <c r="Y50" i="1" s="1"/>
  <c r="X18" i="1"/>
  <c r="Y18" i="1" s="1"/>
  <c r="X43" i="1"/>
  <c r="Y43" i="1" s="1"/>
  <c r="X49" i="1"/>
  <c r="Y49" i="1" s="1"/>
  <c r="X29" i="1"/>
  <c r="Y29" i="1" s="1"/>
  <c r="X39" i="1"/>
  <c r="Y39" i="1" s="1"/>
  <c r="X30" i="1"/>
  <c r="Y30" i="1" s="1"/>
  <c r="X38" i="1"/>
  <c r="Y38" i="1" s="1"/>
  <c r="X33" i="1"/>
  <c r="Y33" i="1" s="1"/>
  <c r="X26" i="1"/>
  <c r="Y26" i="1" s="1"/>
  <c r="X42" i="1"/>
  <c r="Y42" i="1" s="1"/>
  <c r="X41" i="1"/>
  <c r="Y41" i="1" s="1"/>
  <c r="X31" i="1"/>
  <c r="Y31" i="1" s="1"/>
  <c r="X16" i="1"/>
  <c r="Y16" i="1" s="1"/>
  <c r="X32" i="1"/>
  <c r="Y32" i="1" s="1"/>
  <c r="X46" i="1"/>
  <c r="Y46" i="1" s="1"/>
  <c r="X44" i="1"/>
  <c r="Y44" i="1" s="1"/>
  <c r="X22" i="1"/>
  <c r="Y22" i="1" s="1"/>
  <c r="X23" i="1"/>
  <c r="Y23" i="1" s="1"/>
  <c r="X52" i="1"/>
  <c r="Y52" i="1" s="1"/>
  <c r="X48" i="1"/>
  <c r="Y48" i="1" s="1"/>
  <c r="X34" i="1"/>
  <c r="Y34" i="1" s="1"/>
  <c r="X15" i="1"/>
  <c r="Y15" i="1" s="1"/>
  <c r="X19" i="1"/>
  <c r="Y19" i="1" s="1"/>
  <c r="X47" i="1"/>
  <c r="Y47" i="1" s="1"/>
  <c r="X40" i="1"/>
  <c r="Y40" i="1" s="1"/>
  <c r="X20" i="1"/>
  <c r="Y20" i="1" s="1"/>
  <c r="X53" i="1"/>
  <c r="Y53" i="1" s="1"/>
  <c r="Q25" i="6"/>
  <c r="X21" i="1"/>
  <c r="Y21" i="1" s="1"/>
  <c r="X35" i="1"/>
  <c r="Y35" i="1" s="1"/>
  <c r="X37" i="1"/>
  <c r="Y37" i="1" s="1"/>
  <c r="X17" i="1"/>
  <c r="Y17" i="1" s="1"/>
  <c r="X28" i="1"/>
  <c r="Y28" i="1" s="1"/>
  <c r="X45" i="1"/>
  <c r="Y45" i="1" s="1"/>
  <c r="X51" i="1"/>
  <c r="Y51" i="1" s="1"/>
  <c r="S14" i="1" l="1"/>
  <c r="T14" i="1" s="1"/>
  <c r="W14" i="1"/>
  <c r="X14" i="1" s="1"/>
  <c r="Y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9" authorId="0" shapeId="0" xr:uid="{57BCD62B-55A8-4195-84E8-EEC8ECFAC96F}">
      <text>
        <r>
          <rPr>
            <b/>
            <sz val="8"/>
            <color indexed="81"/>
            <rFont val="Tahoma"/>
            <family val="2"/>
          </rPr>
          <t xml:space="preserve">This row should be hidden. 
</t>
        </r>
      </text>
    </comment>
    <comment ref="E10" authorId="0" shapeId="0" xr:uid="{F9AB8BE6-B995-4BD2-8A0B-179BED398AEE}">
      <text>
        <r>
          <rPr>
            <b/>
            <sz val="8"/>
            <color indexed="81"/>
            <rFont val="Tahoma"/>
            <family val="2"/>
          </rPr>
          <t>Time zero calculation (TREND).
This column should be hidden.</t>
        </r>
      </text>
    </comment>
    <comment ref="F10" authorId="0" shapeId="0" xr:uid="{7959ED0C-F227-44A9-8CBC-966F4F2E3994}">
      <text>
        <r>
          <rPr>
            <b/>
            <sz val="8"/>
            <color indexed="81"/>
            <rFont val="Tahoma"/>
            <family val="2"/>
          </rPr>
          <t>The green cells are the source data for the graph. Only this cell has an apostrophe.</t>
        </r>
      </text>
    </comment>
    <comment ref="K10" authorId="0" shapeId="0" xr:uid="{2749B504-0920-4193-99AD-D7C39983D0A5}">
      <text>
        <r>
          <rPr>
            <b/>
            <sz val="8"/>
            <color indexed="81"/>
            <rFont val="Tahoma"/>
            <family val="2"/>
          </rPr>
          <t>The green cells are the source data for the graph. Only this cell has an apostrophe.</t>
        </r>
      </text>
    </comment>
  </commentList>
</comments>
</file>

<file path=xl/sharedStrings.xml><?xml version="1.0" encoding="utf-8"?>
<sst xmlns="http://schemas.openxmlformats.org/spreadsheetml/2006/main" count="71" uniqueCount="44">
  <si>
    <t>Sample identifier</t>
  </si>
  <si>
    <t>Results</t>
  </si>
  <si>
    <t>Sample
(g/L)</t>
  </si>
  <si>
    <t>If you have specific questions, please contact us directly:</t>
  </si>
  <si>
    <t>General Information:</t>
  </si>
  <si>
    <t>info@megazyme.com</t>
  </si>
  <si>
    <t>Contact Us</t>
  </si>
  <si>
    <t xml:space="preserve">Further Support </t>
  </si>
  <si>
    <t>To obtain further information about the specific test, or indeed any of the Megazyme products, please consult our web site.</t>
  </si>
  <si>
    <t>www.megazyme.com</t>
  </si>
  <si>
    <t>Technical Support:</t>
  </si>
  <si>
    <t>Customer Support and Sales Information:</t>
  </si>
  <si>
    <r>
      <t>A</t>
    </r>
    <r>
      <rPr>
        <vertAlign val="subscript"/>
        <sz val="12"/>
        <rFont val="Gill Sans MT"/>
        <family val="2"/>
      </rPr>
      <t>1</t>
    </r>
  </si>
  <si>
    <r>
      <t>A</t>
    </r>
    <r>
      <rPr>
        <vertAlign val="subscript"/>
        <sz val="12"/>
        <rFont val="Gill Sans MT"/>
        <family val="2"/>
      </rPr>
      <t>2</t>
    </r>
  </si>
  <si>
    <t>Sample details</t>
  </si>
  <si>
    <t>Blank absorbance values</t>
  </si>
  <si>
    <t>Sample absorbance values</t>
  </si>
  <si>
    <t>Sample volume 
(mL)</t>
  </si>
  <si>
    <t>Dilution 
(-fold)</t>
  </si>
  <si>
    <r>
      <t>Welcome to Megazyme</t>
    </r>
    <r>
      <rPr>
        <sz val="12"/>
        <rFont val="Gill Sans MT"/>
        <family val="2"/>
      </rPr>
      <t xml:space="preserve"> </t>
    </r>
  </si>
  <si>
    <t/>
  </si>
  <si>
    <r>
      <t>Instructions for Use of Mega-Calc</t>
    </r>
    <r>
      <rPr>
        <vertAlign val="superscript"/>
        <sz val="12"/>
        <rFont val="Gill Sans MT"/>
        <family val="2"/>
      </rPr>
      <t>TM</t>
    </r>
  </si>
  <si>
    <t xml:space="preserve"> </t>
  </si>
  <si>
    <t>Change in absorbance</t>
  </si>
  <si>
    <r>
      <t>Concentration (g</t>
    </r>
    <r>
      <rPr>
        <vertAlign val="subscript"/>
        <sz val="9"/>
        <rFont val="Gill Sans MT"/>
        <family val="2"/>
      </rPr>
      <t>analyte</t>
    </r>
    <r>
      <rPr>
        <sz val="9"/>
        <rFont val="Gill Sans MT"/>
        <family val="2"/>
      </rPr>
      <t>/L</t>
    </r>
    <r>
      <rPr>
        <vertAlign val="subscript"/>
        <sz val="9"/>
        <rFont val="Gill Sans MT"/>
        <family val="2"/>
      </rPr>
      <t>sample</t>
    </r>
    <r>
      <rPr>
        <sz val="9"/>
        <rFont val="Gill Sans MT"/>
        <family val="2"/>
      </rPr>
      <t>)</t>
    </r>
  </si>
  <si>
    <r>
      <t>Concentration (g</t>
    </r>
    <r>
      <rPr>
        <b/>
        <vertAlign val="subscript"/>
        <sz val="10"/>
        <rFont val="Gill Sans MT"/>
        <family val="2"/>
      </rPr>
      <t>analyte</t>
    </r>
    <r>
      <rPr>
        <b/>
        <sz val="10"/>
        <rFont val="Gill Sans MT"/>
        <family val="2"/>
      </rPr>
      <t xml:space="preserve">/ </t>
    </r>
    <r>
      <rPr>
        <sz val="9"/>
        <rFont val="Gill Sans MT"/>
        <family val="2"/>
      </rPr>
      <t>100g</t>
    </r>
    <r>
      <rPr>
        <b/>
        <vertAlign val="subscript"/>
        <sz val="10"/>
        <rFont val="Gill Sans MT"/>
        <family val="2"/>
      </rPr>
      <t>sample</t>
    </r>
    <r>
      <rPr>
        <b/>
        <sz val="10"/>
        <rFont val="Gill Sans MT"/>
        <family val="2"/>
      </rPr>
      <t>)</t>
    </r>
  </si>
  <si>
    <r>
      <t xml:space="preserve">On the </t>
    </r>
    <r>
      <rPr>
        <b/>
        <sz val="11"/>
        <color indexed="17"/>
        <rFont val="Times New Roman"/>
        <family val="1"/>
      </rPr>
      <t>Mega-Calc</t>
    </r>
    <r>
      <rPr>
        <vertAlign val="superscript"/>
        <sz val="11"/>
        <rFont val="Gill Sans MT"/>
        <family val="2"/>
      </rPr>
      <t>TM</t>
    </r>
    <r>
      <rPr>
        <sz val="11"/>
        <rFont val="Gill Sans MT"/>
        <family val="2"/>
      </rPr>
      <t xml:space="preserve"> page, fill in the orange boxes and it will provide automatic results in the white boxes.</t>
    </r>
  </si>
  <si>
    <t>To zoom up or down, ensure the Standard tool bar is showing (View &gt; Toolbars) &amp; select a value from the Zoom drop-down list.</t>
  </si>
  <si>
    <r>
      <t xml:space="preserve">To further support you, our valued customer, we have developed the Megazyme </t>
    </r>
    <r>
      <rPr>
        <b/>
        <sz val="11"/>
        <color indexed="17"/>
        <rFont val="Times New Roman"/>
        <family val="1"/>
      </rPr>
      <t>Mega-Calc</t>
    </r>
    <r>
      <rPr>
        <vertAlign val="superscript"/>
        <sz val="11"/>
        <rFont val="Gill Sans MT"/>
        <family val="2"/>
      </rPr>
      <t>TM</t>
    </r>
    <r>
      <rPr>
        <sz val="11"/>
        <rFont val="Gill Sans MT"/>
        <family val="2"/>
      </rPr>
      <t xml:space="preserve"> to assist you in calculating the concentration of analyte (as g/L or g/100 g) from raw absorbance data.</t>
    </r>
  </si>
  <si>
    <t>D-Xylose
(g/L)</t>
  </si>
  <si>
    <t>D-Xylose (g/100g)</t>
  </si>
  <si>
    <t>Arabinoxylan (g/100g)</t>
  </si>
  <si>
    <t>D-Xylose content of arabinoxylan
(%)</t>
  </si>
  <si>
    <r>
      <t>Arabinoxylan (g</t>
    </r>
    <r>
      <rPr>
        <b/>
        <vertAlign val="subscript"/>
        <sz val="10"/>
        <rFont val="Gill Sans MT"/>
        <family val="2"/>
      </rPr>
      <t>analyte</t>
    </r>
    <r>
      <rPr>
        <b/>
        <sz val="10"/>
        <rFont val="Gill Sans MT"/>
        <family val="2"/>
      </rPr>
      <t xml:space="preserve">/ </t>
    </r>
    <r>
      <rPr>
        <sz val="10"/>
        <rFont val="Gill Sans MT"/>
        <family val="2"/>
      </rPr>
      <t>100g</t>
    </r>
    <r>
      <rPr>
        <b/>
        <vertAlign val="subscript"/>
        <sz val="10"/>
        <rFont val="Gill Sans MT"/>
        <family val="2"/>
      </rPr>
      <t>sample</t>
    </r>
    <r>
      <rPr>
        <b/>
        <sz val="10"/>
        <rFont val="Gill Sans MT"/>
        <family val="2"/>
      </rPr>
      <t>)</t>
    </r>
  </si>
  <si>
    <t>Megazyme Knowledge Base</t>
  </si>
  <si>
    <t>Customer Support</t>
  </si>
  <si>
    <t>Incubation time (min)</t>
  </si>
  <si>
    <t>Allows users to select 1 sample for the graph</t>
  </si>
  <si>
    <t>These columns show</t>
  </si>
  <si>
    <t>Sample</t>
  </si>
  <si>
    <t>0</t>
  </si>
  <si>
    <r>
      <t>A</t>
    </r>
    <r>
      <rPr>
        <b/>
        <vertAlign val="subscript"/>
        <sz val="12"/>
        <rFont val="Gill Sans MT"/>
        <family val="2"/>
      </rPr>
      <t>2</t>
    </r>
    <r>
      <rPr>
        <b/>
        <vertAlign val="subscript"/>
        <sz val="10"/>
        <rFont val="Gill Sans MT"/>
        <family val="2"/>
      </rPr>
      <t xml:space="preserve"> 
</t>
    </r>
    <r>
      <rPr>
        <b/>
        <sz val="10"/>
        <rFont val="Gill Sans MT"/>
        <family val="2"/>
      </rPr>
      <t>Creep corrected</t>
    </r>
  </si>
  <si>
    <r>
      <t xml:space="preserve">   </t>
    </r>
    <r>
      <rPr>
        <b/>
        <sz val="10"/>
        <rFont val="Symbol"/>
        <family val="1"/>
        <charset val="2"/>
      </rPr>
      <t>D</t>
    </r>
    <r>
      <rPr>
        <b/>
        <sz val="10"/>
        <rFont val="Gill Sans MT"/>
        <family val="2"/>
      </rPr>
      <t>Abs
(D-Xylose)</t>
    </r>
  </si>
  <si>
    <t>K-XYLOSE 11/20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</si>
</sst>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25" x14ac:knownFonts="1">
    <font>
      <sz val="10"/>
      <name val="Arial"/>
    </font>
    <font>
      <sz val="10"/>
      <name val="Gill Sans MT"/>
      <family val="2"/>
    </font>
    <font>
      <b/>
      <sz val="10"/>
      <name val="Gill Sans MT"/>
      <family val="2"/>
    </font>
    <font>
      <b/>
      <vertAlign val="subscript"/>
      <sz val="10"/>
      <name val="Gill Sans MT"/>
      <family val="2"/>
    </font>
    <font>
      <u/>
      <sz val="10"/>
      <color indexed="12"/>
      <name val="Arial"/>
      <family val="2"/>
    </font>
    <font>
      <b/>
      <sz val="20"/>
      <color indexed="17"/>
      <name val="Times New Roman"/>
      <family val="1"/>
    </font>
    <font>
      <b/>
      <sz val="11"/>
      <color indexed="17"/>
      <name val="Times New Roman"/>
      <family val="1"/>
    </font>
    <font>
      <b/>
      <sz val="14"/>
      <name val="Gill Sans MT"/>
      <family val="2"/>
    </font>
    <font>
      <sz val="9"/>
      <name val="Gill Sans MT"/>
      <family val="2"/>
    </font>
    <font>
      <sz val="11"/>
      <name val="Gill Sans MT"/>
      <family val="2"/>
    </font>
    <font>
      <vertAlign val="superscript"/>
      <sz val="11"/>
      <name val="Gill Sans MT"/>
      <family val="2"/>
    </font>
    <font>
      <sz val="11"/>
      <name val="Arial"/>
      <family val="2"/>
    </font>
    <font>
      <b/>
      <sz val="12"/>
      <name val="Gill Sans MT"/>
      <family val="2"/>
    </font>
    <font>
      <vertAlign val="subscript"/>
      <sz val="12"/>
      <name val="Gill Sans MT"/>
      <family val="2"/>
    </font>
    <font>
      <sz val="12"/>
      <name val="Gill Sans MT"/>
      <family val="2"/>
    </font>
    <font>
      <b/>
      <sz val="11"/>
      <name val="Gill Sans MT"/>
      <family val="2"/>
    </font>
    <font>
      <u/>
      <sz val="11"/>
      <color indexed="12"/>
      <name val="Arial"/>
      <family val="2"/>
    </font>
    <font>
      <vertAlign val="superscript"/>
      <sz val="12"/>
      <name val="Gill Sans MT"/>
      <family val="2"/>
    </font>
    <font>
      <vertAlign val="subscript"/>
      <sz val="9"/>
      <name val="Gill Sans MT"/>
      <family val="2"/>
    </font>
    <font>
      <sz val="10"/>
      <color indexed="8"/>
      <name val="Gill Sans MT"/>
      <family val="2"/>
    </font>
    <font>
      <sz val="10"/>
      <color indexed="8"/>
      <name val="Arial"/>
      <family val="2"/>
    </font>
    <font>
      <sz val="10"/>
      <name val="Arial"/>
      <family val="2"/>
    </font>
    <font>
      <b/>
      <sz val="8"/>
      <color indexed="81"/>
      <name val="Tahoma"/>
      <family val="2"/>
    </font>
    <font>
      <b/>
      <vertAlign val="subscript"/>
      <sz val="12"/>
      <name val="Gill Sans MT"/>
      <family val="2"/>
    </font>
    <font>
      <b/>
      <sz val="10"/>
      <name val="Symbol"/>
      <family val="1"/>
      <charset val="2"/>
    </font>
  </fonts>
  <fills count="10">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51"/>
        <bgColor indexed="64"/>
      </patternFill>
    </fill>
    <fill>
      <patternFill patternType="solid">
        <fgColor indexed="44"/>
        <bgColor indexed="64"/>
      </patternFill>
    </fill>
    <fill>
      <patternFill patternType="solid">
        <fgColor indexed="8"/>
        <bgColor indexed="64"/>
      </patternFill>
    </fill>
    <fill>
      <patternFill patternType="solid">
        <fgColor theme="8" tint="0.39997558519241921"/>
        <bgColor indexed="64"/>
      </patternFill>
    </fill>
    <fill>
      <patternFill patternType="solid">
        <fgColor theme="0"/>
        <bgColor indexed="64"/>
      </patternFill>
    </fill>
    <fill>
      <patternFill patternType="solid">
        <fgColor rgb="FF339966"/>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49">
    <xf numFmtId="0" fontId="0" fillId="0" borderId="0" xfId="0"/>
    <xf numFmtId="0" fontId="1" fillId="2" borderId="1" xfId="0" applyFont="1" applyFill="1" applyBorder="1"/>
    <xf numFmtId="0" fontId="1" fillId="0" borderId="0" xfId="0" applyFont="1"/>
    <xf numFmtId="0" fontId="1" fillId="0" borderId="0" xfId="0" applyFont="1" applyFill="1"/>
    <xf numFmtId="0" fontId="1" fillId="2" borderId="0" xfId="0" applyFont="1" applyFill="1"/>
    <xf numFmtId="0" fontId="1" fillId="2" borderId="0" xfId="0" applyFont="1" applyFill="1" applyBorder="1"/>
    <xf numFmtId="0" fontId="2" fillId="2" borderId="0" xfId="0" applyFont="1" applyFill="1" applyBorder="1"/>
    <xf numFmtId="0" fontId="1" fillId="2" borderId="2" xfId="0" applyFont="1" applyFill="1" applyBorder="1"/>
    <xf numFmtId="0" fontId="1" fillId="3" borderId="0" xfId="0" applyFont="1" applyFill="1"/>
    <xf numFmtId="0" fontId="1" fillId="3" borderId="0" xfId="0" applyFont="1" applyFill="1" applyBorder="1"/>
    <xf numFmtId="0" fontId="1" fillId="2" borderId="0" xfId="0" applyFont="1" applyFill="1" applyBorder="1" applyAlignment="1">
      <alignment wrapText="1"/>
    </xf>
    <xf numFmtId="0" fontId="1" fillId="2" borderId="0" xfId="0" applyFont="1" applyFill="1" applyBorder="1" applyAlignment="1">
      <alignment horizontal="left"/>
    </xf>
    <xf numFmtId="0" fontId="2" fillId="2" borderId="1" xfId="0" applyFont="1" applyFill="1" applyBorder="1" applyAlignment="1">
      <alignment horizontal="left" vertical="top" wrapText="1"/>
    </xf>
    <xf numFmtId="0" fontId="1" fillId="3" borderId="0"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1" xfId="0" applyFont="1" applyFill="1" applyBorder="1" applyAlignment="1">
      <alignment horizontal="left"/>
    </xf>
    <xf numFmtId="0" fontId="2" fillId="2" borderId="0" xfId="0" applyFont="1" applyFill="1" applyBorder="1" applyAlignment="1">
      <alignment horizontal="left" vertical="top" wrapText="1"/>
    </xf>
    <xf numFmtId="0" fontId="1" fillId="0" borderId="0" xfId="0" applyFont="1" applyAlignment="1">
      <alignment horizontal="left" vertical="top" wrapText="1"/>
    </xf>
    <xf numFmtId="164" fontId="1" fillId="2" borderId="1" xfId="0" applyNumberFormat="1" applyFont="1" applyFill="1" applyBorder="1"/>
    <xf numFmtId="0" fontId="2" fillId="2" borderId="1" xfId="0" applyFont="1" applyFill="1" applyBorder="1" applyAlignment="1">
      <alignment horizontal="center" vertical="top" wrapText="1"/>
    </xf>
    <xf numFmtId="0" fontId="1" fillId="2" borderId="0" xfId="0" applyFont="1" applyFill="1" applyBorder="1" applyAlignment="1">
      <alignment horizontal="center"/>
    </xf>
    <xf numFmtId="0" fontId="1" fillId="4" borderId="1" xfId="0" applyFont="1" applyFill="1" applyBorder="1" applyProtection="1">
      <protection locked="0"/>
    </xf>
    <xf numFmtId="164" fontId="1" fillId="4" borderId="1" xfId="0" applyNumberFormat="1" applyFont="1" applyFill="1" applyBorder="1" applyProtection="1">
      <protection locked="0"/>
    </xf>
    <xf numFmtId="0" fontId="1" fillId="3" borderId="0" xfId="0" applyFont="1" applyFill="1" applyBorder="1" applyProtection="1"/>
    <xf numFmtId="0" fontId="1" fillId="0" borderId="0" xfId="0" applyFont="1" applyProtection="1"/>
    <xf numFmtId="0" fontId="1" fillId="2" borderId="0" xfId="0" applyFont="1" applyFill="1" applyBorder="1" applyProtection="1"/>
    <xf numFmtId="0" fontId="5" fillId="2" borderId="0" xfId="0" applyFont="1" applyFill="1" applyBorder="1" applyAlignment="1" applyProtection="1">
      <alignment horizontal="left" vertical="top"/>
    </xf>
    <xf numFmtId="0" fontId="1" fillId="2" borderId="0" xfId="0" applyFont="1" applyFill="1" applyProtection="1"/>
    <xf numFmtId="0" fontId="2" fillId="2" borderId="1" xfId="0" applyFont="1" applyFill="1" applyBorder="1" applyAlignment="1" applyProtection="1">
      <alignment horizontal="left" vertical="top" wrapText="1"/>
    </xf>
    <xf numFmtId="0" fontId="2" fillId="2" borderId="1" xfId="0" applyFont="1" applyFill="1" applyBorder="1" applyAlignment="1" applyProtection="1">
      <alignment horizontal="center" vertical="top" wrapText="1"/>
    </xf>
    <xf numFmtId="0" fontId="1" fillId="3" borderId="0" xfId="0" applyFont="1" applyFill="1" applyBorder="1" applyAlignment="1" applyProtection="1">
      <alignment horizontal="left"/>
    </xf>
    <xf numFmtId="0" fontId="1" fillId="2" borderId="0" xfId="0" applyFont="1" applyFill="1" applyBorder="1" applyAlignment="1" applyProtection="1">
      <alignment horizontal="left"/>
    </xf>
    <xf numFmtId="0" fontId="1" fillId="2" borderId="0" xfId="0" applyFont="1" applyFill="1" applyAlignment="1" applyProtection="1">
      <alignment horizontal="left"/>
    </xf>
    <xf numFmtId="0" fontId="1" fillId="0" borderId="0" xfId="0" applyFont="1" applyAlignment="1" applyProtection="1">
      <alignment horizontal="left"/>
    </xf>
    <xf numFmtId="0" fontId="1" fillId="0" borderId="0" xfId="0" applyFont="1" applyFill="1" applyBorder="1" applyProtection="1"/>
    <xf numFmtId="164" fontId="1" fillId="2" borderId="0" xfId="0" applyNumberFormat="1" applyFont="1" applyFill="1" applyBorder="1"/>
    <xf numFmtId="0" fontId="2" fillId="2" borderId="0" xfId="0" quotePrefix="1" applyFont="1" applyFill="1" applyBorder="1" applyAlignment="1" applyProtection="1">
      <alignment horizontal="center" vertical="top" wrapText="1"/>
    </xf>
    <xf numFmtId="0" fontId="1" fillId="0" borderId="0" xfId="0" applyFont="1" applyBorder="1" applyProtection="1"/>
    <xf numFmtId="164" fontId="1" fillId="2" borderId="0" xfId="0" applyNumberFormat="1" applyFont="1" applyFill="1" applyBorder="1" applyAlignment="1" applyProtection="1">
      <alignment horizontal="left"/>
    </xf>
    <xf numFmtId="164" fontId="1" fillId="2" borderId="0" xfId="0" applyNumberFormat="1" applyFont="1" applyFill="1" applyBorder="1" applyAlignment="1" applyProtection="1">
      <alignment horizontal="right"/>
    </xf>
    <xf numFmtId="164" fontId="4" fillId="2" borderId="0" xfId="1" applyNumberFormat="1" applyFill="1" applyBorder="1" applyAlignment="1" applyProtection="1">
      <alignment horizontal="left"/>
    </xf>
    <xf numFmtId="0" fontId="1" fillId="3" borderId="0" xfId="0" applyFont="1" applyFill="1" applyBorder="1" applyAlignment="1" applyProtection="1"/>
    <xf numFmtId="0" fontId="1" fillId="0" borderId="0" xfId="0" applyFont="1" applyBorder="1" applyAlignment="1" applyProtection="1"/>
    <xf numFmtId="0" fontId="1" fillId="0" borderId="0" xfId="0" applyFont="1" applyAlignment="1" applyProtection="1"/>
    <xf numFmtId="0" fontId="1" fillId="2" borderId="0" xfId="0" applyFont="1" applyFill="1" applyBorder="1" applyAlignment="1" applyProtection="1">
      <alignment wrapText="1"/>
    </xf>
    <xf numFmtId="0" fontId="1" fillId="2" borderId="0" xfId="0" applyFont="1" applyFill="1" applyAlignment="1" applyProtection="1">
      <alignment wrapText="1"/>
    </xf>
    <xf numFmtId="0" fontId="7" fillId="2" borderId="0" xfId="0" applyFont="1" applyFill="1" applyBorder="1" applyAlignment="1" applyProtection="1">
      <alignment horizontal="left" vertical="top"/>
    </xf>
    <xf numFmtId="16" fontId="1" fillId="2" borderId="0" xfId="0" applyNumberFormat="1" applyFont="1" applyFill="1" applyBorder="1"/>
    <xf numFmtId="0" fontId="1" fillId="2" borderId="0" xfId="0" applyFont="1" applyFill="1" applyBorder="1" applyProtection="1">
      <protection locked="0"/>
    </xf>
    <xf numFmtId="164" fontId="1" fillId="2" borderId="0" xfId="0" applyNumberFormat="1" applyFont="1" applyFill="1" applyBorder="1" applyProtection="1">
      <protection locked="0"/>
    </xf>
    <xf numFmtId="164" fontId="1" fillId="2" borderId="1" xfId="0" applyNumberFormat="1" applyFont="1" applyFill="1" applyBorder="1" applyProtection="1"/>
    <xf numFmtId="165" fontId="1" fillId="4" borderId="1" xfId="0" applyNumberFormat="1" applyFont="1" applyFill="1" applyBorder="1" applyProtection="1">
      <protection locked="0"/>
    </xf>
    <xf numFmtId="2" fontId="1" fillId="4" borderId="1" xfId="0" applyNumberFormat="1" applyFont="1" applyFill="1" applyBorder="1" applyProtection="1">
      <protection locked="0"/>
    </xf>
    <xf numFmtId="0" fontId="12" fillId="2" borderId="1" xfId="0" applyFont="1" applyFill="1" applyBorder="1" applyAlignment="1">
      <alignment horizontal="center" vertical="top" wrapText="1"/>
    </xf>
    <xf numFmtId="0" fontId="14" fillId="2" borderId="1" xfId="0" applyFont="1" applyFill="1" applyBorder="1" applyAlignment="1">
      <alignment horizontal="center"/>
    </xf>
    <xf numFmtId="0" fontId="2" fillId="2" borderId="2" xfId="0" applyFont="1" applyFill="1" applyBorder="1" applyAlignment="1">
      <alignment horizontal="center"/>
    </xf>
    <xf numFmtId="164" fontId="9" fillId="2" borderId="0" xfId="0" applyNumberFormat="1" applyFont="1" applyFill="1" applyBorder="1" applyAlignment="1" applyProtection="1">
      <alignment horizontal="right"/>
    </xf>
    <xf numFmtId="0" fontId="9" fillId="2" borderId="0" xfId="0" applyFont="1" applyFill="1" applyBorder="1" applyProtection="1"/>
    <xf numFmtId="0" fontId="9" fillId="2" borderId="0" xfId="0" applyFont="1" applyFill="1" applyBorder="1" applyAlignment="1" applyProtection="1">
      <alignment wrapText="1"/>
    </xf>
    <xf numFmtId="0" fontId="9" fillId="2" borderId="0" xfId="0" applyFont="1" applyFill="1" applyAlignment="1" applyProtection="1"/>
    <xf numFmtId="0" fontId="15" fillId="0" borderId="0" xfId="0" applyFont="1" applyAlignment="1" applyProtection="1"/>
    <xf numFmtId="0" fontId="9" fillId="2" borderId="0" xfId="0" applyFont="1" applyFill="1" applyProtection="1"/>
    <xf numFmtId="0" fontId="9" fillId="2" borderId="0" xfId="0" applyFont="1" applyFill="1" applyBorder="1" applyAlignment="1" applyProtection="1"/>
    <xf numFmtId="164" fontId="2" fillId="2" borderId="0" xfId="0" applyNumberFormat="1" applyFont="1" applyFill="1" applyBorder="1" applyAlignment="1" applyProtection="1">
      <alignment horizontal="left"/>
    </xf>
    <xf numFmtId="0" fontId="4" fillId="2" borderId="0" xfId="1" applyFill="1" applyAlignment="1" applyProtection="1">
      <alignment horizontal="right" vertical="top" wrapText="1"/>
    </xf>
    <xf numFmtId="0" fontId="12" fillId="2" borderId="0" xfId="0" applyFont="1" applyFill="1" applyProtection="1"/>
    <xf numFmtId="164" fontId="1" fillId="4" borderId="3" xfId="0" applyNumberFormat="1" applyFont="1" applyFill="1" applyBorder="1" applyProtection="1"/>
    <xf numFmtId="164" fontId="1" fillId="4" borderId="4" xfId="0" applyNumberFormat="1" applyFont="1" applyFill="1" applyBorder="1" applyProtection="1"/>
    <xf numFmtId="164" fontId="1" fillId="4" borderId="5" xfId="0" applyNumberFormat="1" applyFont="1" applyFill="1" applyBorder="1" applyProtection="1"/>
    <xf numFmtId="0" fontId="2" fillId="2" borderId="0" xfId="0" applyFont="1" applyFill="1" applyBorder="1" applyProtection="1"/>
    <xf numFmtId="0" fontId="14" fillId="2" borderId="1" xfId="0" applyFont="1" applyFill="1" applyBorder="1" applyAlignment="1" applyProtection="1">
      <alignment horizontal="center"/>
    </xf>
    <xf numFmtId="164" fontId="1" fillId="4" borderId="1" xfId="0" applyNumberFormat="1" applyFont="1" applyFill="1" applyBorder="1" applyProtection="1"/>
    <xf numFmtId="16" fontId="1" fillId="2" borderId="0" xfId="0" applyNumberFormat="1" applyFont="1" applyFill="1" applyBorder="1" applyProtection="1"/>
    <xf numFmtId="0" fontId="12" fillId="2" borderId="1" xfId="0" applyFont="1" applyFill="1" applyBorder="1" applyAlignment="1" applyProtection="1">
      <alignment horizontal="center" vertical="top" wrapText="1"/>
    </xf>
    <xf numFmtId="0" fontId="2" fillId="2" borderId="0" xfId="0" applyFont="1" applyFill="1" applyBorder="1" applyAlignment="1" applyProtection="1">
      <alignment horizontal="center" vertical="top" wrapText="1"/>
    </xf>
    <xf numFmtId="0" fontId="1" fillId="4" borderId="1" xfId="0" applyFont="1" applyFill="1" applyBorder="1" applyProtection="1"/>
    <xf numFmtId="2" fontId="1" fillId="4" borderId="1" xfId="0" applyNumberFormat="1" applyFont="1" applyFill="1" applyBorder="1" applyProtection="1"/>
    <xf numFmtId="165" fontId="1" fillId="2" borderId="1" xfId="0" applyNumberFormat="1" applyFont="1" applyFill="1" applyBorder="1" applyProtection="1"/>
    <xf numFmtId="165" fontId="1" fillId="4" borderId="1" xfId="0" applyNumberFormat="1" applyFont="1" applyFill="1" applyBorder="1" applyProtection="1"/>
    <xf numFmtId="0" fontId="12" fillId="2" borderId="0" xfId="0" applyFont="1" applyFill="1" applyBorder="1" applyAlignment="1" applyProtection="1">
      <alignment horizontal="left"/>
    </xf>
    <xf numFmtId="0" fontId="15" fillId="2" borderId="0" xfId="0" applyFont="1" applyFill="1" applyProtection="1"/>
    <xf numFmtId="0" fontId="11" fillId="2" borderId="0" xfId="0" applyFont="1" applyFill="1" applyAlignment="1" applyProtection="1">
      <alignment wrapText="1"/>
    </xf>
    <xf numFmtId="0" fontId="16" fillId="2" borderId="0" xfId="1" applyFont="1" applyFill="1" applyAlignment="1" applyProtection="1"/>
    <xf numFmtId="0" fontId="9" fillId="2" borderId="0" xfId="1" applyFont="1" applyFill="1" applyAlignment="1" applyProtection="1">
      <alignment wrapText="1"/>
    </xf>
    <xf numFmtId="0" fontId="15" fillId="2" borderId="0" xfId="0" applyFont="1" applyFill="1" applyAlignment="1" applyProtection="1"/>
    <xf numFmtId="0" fontId="16" fillId="2" borderId="0" xfId="1" applyFont="1" applyFill="1" applyAlignment="1" applyProtection="1">
      <alignment wrapText="1"/>
    </xf>
    <xf numFmtId="164" fontId="1" fillId="2" borderId="1" xfId="0" applyNumberFormat="1" applyFont="1" applyFill="1" applyBorder="1" applyAlignment="1">
      <alignment horizontal="right"/>
    </xf>
    <xf numFmtId="0" fontId="8" fillId="5" borderId="5" xfId="0" applyFont="1" applyFill="1" applyBorder="1" applyAlignment="1">
      <alignment horizontal="center" vertical="top" wrapText="1"/>
    </xf>
    <xf numFmtId="0" fontId="1" fillId="5" borderId="1" xfId="0" applyFont="1" applyFill="1" applyBorder="1"/>
    <xf numFmtId="0" fontId="12" fillId="2" borderId="0" xfId="0" applyFont="1" applyFill="1" applyBorder="1" applyAlignment="1" applyProtection="1">
      <alignment horizontal="center" vertical="top" wrapText="1"/>
    </xf>
    <xf numFmtId="164" fontId="1" fillId="2" borderId="0" xfId="0" applyNumberFormat="1" applyFont="1" applyFill="1" applyBorder="1" applyProtection="1"/>
    <xf numFmtId="0" fontId="1" fillId="5" borderId="5" xfId="0" applyFont="1" applyFill="1" applyBorder="1" applyAlignment="1">
      <alignment horizontal="center" vertical="top" wrapText="1"/>
    </xf>
    <xf numFmtId="0" fontId="1" fillId="2" borderId="0" xfId="0" applyFont="1" applyFill="1" applyBorder="1" applyAlignment="1" applyProtection="1"/>
    <xf numFmtId="0" fontId="1" fillId="2" borderId="0" xfId="0" applyFont="1" applyFill="1" applyAlignment="1" applyProtection="1"/>
    <xf numFmtId="0" fontId="1" fillId="3" borderId="0" xfId="0" applyFont="1" applyFill="1" applyProtection="1"/>
    <xf numFmtId="0" fontId="1" fillId="3" borderId="0" xfId="0" applyFont="1" applyFill="1" applyAlignment="1" applyProtection="1"/>
    <xf numFmtId="0" fontId="9" fillId="2" borderId="0" xfId="0" applyFont="1" applyFill="1" applyAlignment="1" applyProtection="1">
      <alignment wrapText="1"/>
    </xf>
    <xf numFmtId="0" fontId="11" fillId="0" borderId="0" xfId="0" applyFont="1" applyAlignment="1" applyProtection="1">
      <alignment wrapText="1"/>
    </xf>
    <xf numFmtId="0" fontId="1" fillId="3" borderId="0" xfId="0" applyFont="1" applyFill="1" applyAlignment="1">
      <alignment horizontal="center"/>
    </xf>
    <xf numFmtId="0" fontId="1" fillId="3" borderId="0" xfId="0" applyFont="1" applyFill="1" applyAlignment="1">
      <alignment horizontal="left"/>
    </xf>
    <xf numFmtId="0" fontId="1" fillId="2" borderId="0" xfId="0" applyFont="1" applyFill="1" applyAlignment="1">
      <alignment horizontal="center"/>
    </xf>
    <xf numFmtId="0" fontId="1" fillId="2" borderId="0" xfId="0" applyFont="1" applyFill="1" applyAlignment="1">
      <alignment horizontal="left"/>
    </xf>
    <xf numFmtId="0" fontId="5" fillId="2" borderId="0" xfId="0" applyFont="1" applyFill="1" applyAlignment="1">
      <alignment horizontal="left" vertical="top"/>
    </xf>
    <xf numFmtId="0" fontId="7" fillId="2" borderId="0" xfId="0" applyFont="1" applyFill="1" applyAlignment="1">
      <alignment horizontal="left" vertical="top"/>
    </xf>
    <xf numFmtId="0" fontId="2" fillId="2" borderId="0" xfId="0" applyFont="1" applyFill="1"/>
    <xf numFmtId="0" fontId="2" fillId="5" borderId="1" xfId="0" applyFont="1" applyFill="1" applyBorder="1" applyAlignment="1">
      <alignment horizontal="center" vertical="top" wrapText="1"/>
    </xf>
    <xf numFmtId="0" fontId="2" fillId="6" borderId="1" xfId="0" quotePrefix="1" applyFont="1" applyFill="1" applyBorder="1" applyAlignment="1">
      <alignment horizontal="center" vertical="top" wrapText="1"/>
    </xf>
    <xf numFmtId="0" fontId="2" fillId="2" borderId="1" xfId="0" quotePrefix="1" applyFont="1" applyFill="1" applyBorder="1" applyAlignment="1">
      <alignment horizontal="center" vertical="top" wrapText="1"/>
    </xf>
    <xf numFmtId="0" fontId="1" fillId="4" borderId="1" xfId="0" applyFont="1" applyFill="1" applyBorder="1" applyAlignment="1" applyProtection="1">
      <alignment horizontal="left"/>
      <protection locked="0"/>
    </xf>
    <xf numFmtId="0" fontId="1" fillId="2" borderId="1" xfId="0" applyFont="1" applyFill="1" applyBorder="1" applyAlignment="1">
      <alignment horizontal="center"/>
    </xf>
    <xf numFmtId="164" fontId="1" fillId="5" borderId="1" xfId="0" applyNumberFormat="1" applyFont="1" applyFill="1" applyBorder="1" applyAlignment="1">
      <alignment horizontal="left"/>
    </xf>
    <xf numFmtId="164" fontId="1" fillId="6" borderId="1" xfId="0" applyNumberFormat="1" applyFont="1" applyFill="1" applyBorder="1" applyAlignment="1">
      <alignment horizontal="left"/>
    </xf>
    <xf numFmtId="164" fontId="1" fillId="4" borderId="1" xfId="0" applyNumberFormat="1" applyFont="1" applyFill="1" applyBorder="1" applyAlignment="1" applyProtection="1">
      <alignment horizontal="right"/>
      <protection locked="0"/>
    </xf>
    <xf numFmtId="164" fontId="1" fillId="2" borderId="0" xfId="0" applyNumberFormat="1" applyFont="1" applyFill="1" applyAlignment="1">
      <alignment horizontal="right"/>
    </xf>
    <xf numFmtId="0" fontId="1" fillId="0" borderId="0" xfId="0" applyFont="1" applyAlignment="1">
      <alignment horizontal="center"/>
    </xf>
    <xf numFmtId="0" fontId="1" fillId="0" borderId="0" xfId="0" applyFont="1" applyAlignment="1">
      <alignment horizontal="left"/>
    </xf>
    <xf numFmtId="164" fontId="1" fillId="2" borderId="0" xfId="0" applyNumberFormat="1" applyFont="1" applyFill="1" applyProtection="1">
      <protection locked="0"/>
    </xf>
    <xf numFmtId="0" fontId="2" fillId="7" borderId="1" xfId="0" applyFont="1" applyFill="1" applyBorder="1" applyAlignment="1" applyProtection="1">
      <alignment horizontal="center" vertical="top" wrapText="1"/>
    </xf>
    <xf numFmtId="164" fontId="1" fillId="7" borderId="1" xfId="0" applyNumberFormat="1" applyFont="1" applyFill="1" applyBorder="1"/>
    <xf numFmtId="0" fontId="1" fillId="8" borderId="0" xfId="0" applyFont="1" applyFill="1" applyBorder="1" applyAlignment="1" applyProtection="1">
      <alignment horizontal="left"/>
    </xf>
    <xf numFmtId="0" fontId="1" fillId="8" borderId="0" xfId="0" applyFont="1" applyFill="1" applyAlignment="1" applyProtection="1">
      <alignment horizontal="left"/>
    </xf>
    <xf numFmtId="0" fontId="12" fillId="8" borderId="0" xfId="0" applyFont="1" applyFill="1" applyProtection="1"/>
    <xf numFmtId="0" fontId="1" fillId="8" borderId="0" xfId="0" applyFont="1" applyFill="1" applyBorder="1" applyProtection="1"/>
    <xf numFmtId="0" fontId="9" fillId="8" borderId="0" xfId="0" applyFont="1" applyFill="1" applyProtection="1"/>
    <xf numFmtId="0" fontId="12" fillId="8" borderId="0" xfId="0" applyFont="1" applyFill="1" applyBorder="1" applyAlignment="1" applyProtection="1">
      <alignment horizontal="left"/>
    </xf>
    <xf numFmtId="0" fontId="15" fillId="8" borderId="0" xfId="0" applyFont="1" applyFill="1" applyProtection="1"/>
    <xf numFmtId="0" fontId="1" fillId="8" borderId="0" xfId="0" applyFont="1" applyFill="1" applyAlignment="1" applyProtection="1"/>
    <xf numFmtId="0" fontId="9" fillId="8" borderId="0" xfId="0" applyFont="1" applyFill="1" applyAlignment="1" applyProtection="1"/>
    <xf numFmtId="0" fontId="15" fillId="8" borderId="0" xfId="0" applyFont="1" applyFill="1" applyAlignment="1" applyProtection="1"/>
    <xf numFmtId="0" fontId="9" fillId="8" borderId="0" xfId="0" applyFont="1" applyFill="1" applyBorder="1" applyAlignment="1" applyProtection="1"/>
    <xf numFmtId="0" fontId="0" fillId="0" borderId="0" xfId="0" applyProtection="1"/>
    <xf numFmtId="0" fontId="1" fillId="9" borderId="0" xfId="0" applyFont="1" applyFill="1"/>
    <xf numFmtId="0" fontId="2" fillId="9" borderId="0" xfId="0" applyFont="1" applyFill="1"/>
    <xf numFmtId="0" fontId="2" fillId="2" borderId="3" xfId="0" applyFont="1" applyFill="1" applyBorder="1" applyAlignment="1">
      <alignment horizontal="left" vertical="top" wrapText="1"/>
    </xf>
    <xf numFmtId="2" fontId="1" fillId="5" borderId="1" xfId="0" applyNumberFormat="1" applyFont="1" applyFill="1" applyBorder="1"/>
    <xf numFmtId="0" fontId="9" fillId="2" borderId="0" xfId="0" applyFont="1" applyFill="1" applyAlignment="1" applyProtection="1">
      <alignment vertical="top" wrapText="1"/>
    </xf>
    <xf numFmtId="0" fontId="11" fillId="0" borderId="0" xfId="0" applyFont="1" applyProtection="1"/>
    <xf numFmtId="0" fontId="9" fillId="2" borderId="0" xfId="0" applyFont="1" applyFill="1" applyAlignment="1" applyProtection="1">
      <alignment wrapText="1"/>
    </xf>
    <xf numFmtId="0" fontId="11" fillId="0" borderId="0" xfId="0" applyFont="1" applyAlignment="1" applyProtection="1">
      <alignment wrapText="1"/>
    </xf>
    <xf numFmtId="0" fontId="0" fillId="0" borderId="0" xfId="0" applyAlignment="1" applyProtection="1">
      <alignment wrapText="1"/>
    </xf>
    <xf numFmtId="164" fontId="1" fillId="4" borderId="3" xfId="0" applyNumberFormat="1" applyFont="1" applyFill="1" applyBorder="1" applyAlignment="1" applyProtection="1">
      <alignment horizontal="left"/>
      <protection locked="0"/>
    </xf>
    <xf numFmtId="164" fontId="1" fillId="4" borderId="4" xfId="0" applyNumberFormat="1" applyFont="1" applyFill="1" applyBorder="1" applyAlignment="1" applyProtection="1">
      <alignment horizontal="left"/>
      <protection locked="0"/>
    </xf>
    <xf numFmtId="0" fontId="0" fillId="0" borderId="5" xfId="0" applyBorder="1" applyAlignment="1"/>
    <xf numFmtId="0" fontId="19" fillId="6" borderId="3" xfId="0" applyFont="1" applyFill="1" applyBorder="1" applyAlignment="1">
      <alignment horizontal="center" vertical="top" wrapText="1"/>
    </xf>
    <xf numFmtId="0" fontId="20" fillId="6" borderId="4" xfId="0" applyFont="1" applyFill="1" applyBorder="1" applyAlignment="1">
      <alignment horizontal="center" vertical="top" wrapText="1"/>
    </xf>
    <xf numFmtId="0" fontId="20" fillId="6" borderId="5" xfId="0" applyFont="1" applyFill="1" applyBorder="1" applyAlignment="1">
      <alignment horizontal="center" vertical="top" wrapText="1"/>
    </xf>
    <xf numFmtId="0" fontId="1" fillId="2" borderId="3" xfId="0" applyFont="1" applyFill="1" applyBorder="1" applyAlignment="1">
      <alignment horizontal="center" vertical="top" wrapText="1"/>
    </xf>
    <xf numFmtId="0" fontId="21" fillId="0" borderId="4" xfId="0" applyFont="1" applyBorder="1" applyAlignment="1">
      <alignment horizontal="center" vertical="top" wrapText="1"/>
    </xf>
    <xf numFmtId="0" fontId="21" fillId="0" borderId="6" xfId="0" applyFont="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EFA9"/>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9966"/>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16513761467891"/>
          <c:y val="5.9459564082847839E-2"/>
          <c:w val="0.6440366972477064"/>
          <c:h val="0.7783797479936444"/>
        </c:manualLayout>
      </c:layout>
      <c:lineChart>
        <c:grouping val="standard"/>
        <c:varyColors val="0"/>
        <c:ser>
          <c:idx val="0"/>
          <c:order val="0"/>
          <c:tx>
            <c:strRef>
              <c:f>'Creep Calculation'!$D$11</c:f>
              <c:strCache>
                <c:ptCount val="1"/>
                <c:pt idx="0">
                  <c:v>1</c:v>
                </c:pt>
              </c:strCache>
            </c:strRef>
          </c:tx>
          <c:spPr>
            <a:ln w="25400">
              <a:solidFill>
                <a:srgbClr val="008000"/>
              </a:solidFill>
              <a:prstDash val="solid"/>
            </a:ln>
          </c:spPr>
          <c:marker>
            <c:symbol val="circle"/>
            <c:size val="7"/>
            <c:spPr>
              <a:solidFill>
                <a:srgbClr val="008000"/>
              </a:solidFill>
              <a:ln>
                <a:solidFill>
                  <a:srgbClr val="333333"/>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Calculation'!$F$11:$P$11</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6F6B-4386-9A82-32ABB8166798}"/>
            </c:ext>
          </c:extLst>
        </c:ser>
        <c:ser>
          <c:idx val="1"/>
          <c:order val="1"/>
          <c:tx>
            <c:strRef>
              <c:f>'Creep Calculation'!$D$12</c:f>
              <c:strCache>
                <c:ptCount val="1"/>
                <c:pt idx="0">
                  <c:v>2</c:v>
                </c:pt>
              </c:strCache>
            </c:strRef>
          </c:tx>
          <c:spPr>
            <a:ln w="25400">
              <a:solidFill>
                <a:srgbClr val="800080"/>
              </a:solidFill>
              <a:prstDash val="solid"/>
            </a:ln>
          </c:spPr>
          <c:marker>
            <c:symbol val="circle"/>
            <c:size val="7"/>
            <c:spPr>
              <a:solidFill>
                <a:srgbClr val="FF00FF"/>
              </a:solidFill>
              <a:ln>
                <a:solidFill>
                  <a:srgbClr val="333333"/>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Calculation'!$F$12:$P$12</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1-6F6B-4386-9A82-32ABB8166798}"/>
            </c:ext>
          </c:extLst>
        </c:ser>
        <c:ser>
          <c:idx val="2"/>
          <c:order val="2"/>
          <c:tx>
            <c:strRef>
              <c:f>'Creep Calculation'!$D$13</c:f>
              <c:strCache>
                <c:ptCount val="1"/>
                <c:pt idx="0">
                  <c:v>3</c:v>
                </c:pt>
              </c:strCache>
            </c:strRef>
          </c:tx>
          <c:spPr>
            <a:ln w="25400">
              <a:solidFill>
                <a:srgbClr val="FF6600"/>
              </a:solidFill>
              <a:prstDash val="solid"/>
            </a:ln>
          </c:spPr>
          <c:marker>
            <c:symbol val="circle"/>
            <c:size val="7"/>
            <c:spPr>
              <a:solidFill>
                <a:srgbClr val="FF6600"/>
              </a:solidFill>
              <a:ln>
                <a:solidFill>
                  <a:srgbClr val="333333"/>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Calculation'!$F$13:$P$13</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2-6F6B-4386-9A82-32ABB8166798}"/>
            </c:ext>
          </c:extLst>
        </c:ser>
        <c:ser>
          <c:idx val="3"/>
          <c:order val="3"/>
          <c:tx>
            <c:strRef>
              <c:f>'Creep Calculation'!$D$14</c:f>
              <c:strCache>
                <c:ptCount val="1"/>
                <c:pt idx="0">
                  <c:v>4</c:v>
                </c:pt>
              </c:strCache>
            </c:strRef>
          </c:tx>
          <c:spPr>
            <a:ln w="25400">
              <a:solidFill>
                <a:srgbClr val="CC99FF"/>
              </a:solidFill>
              <a:prstDash val="solid"/>
            </a:ln>
          </c:spPr>
          <c:marker>
            <c:symbol val="circle"/>
            <c:size val="7"/>
            <c:spPr>
              <a:solidFill>
                <a:srgbClr val="CC99FF"/>
              </a:solidFill>
              <a:ln>
                <a:solidFill>
                  <a:srgbClr val="333333"/>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Calculation'!$F$14:$P$14</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3-6F6B-4386-9A82-32ABB8166798}"/>
            </c:ext>
          </c:extLst>
        </c:ser>
        <c:ser>
          <c:idx val="4"/>
          <c:order val="4"/>
          <c:tx>
            <c:strRef>
              <c:f>'Creep Calculation'!$D$15</c:f>
              <c:strCache>
                <c:ptCount val="1"/>
                <c:pt idx="0">
                  <c:v>5</c:v>
                </c:pt>
              </c:strCache>
            </c:strRef>
          </c:tx>
          <c:spPr>
            <a:ln w="25400">
              <a:solidFill>
                <a:srgbClr val="FFCC99"/>
              </a:solidFill>
              <a:prstDash val="solid"/>
            </a:ln>
          </c:spPr>
          <c:marker>
            <c:symbol val="circle"/>
            <c:size val="7"/>
            <c:spPr>
              <a:solidFill>
                <a:srgbClr val="FFCC99"/>
              </a:solidFill>
              <a:ln>
                <a:solidFill>
                  <a:srgbClr val="333333"/>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Calculation'!$F$15:$P$15</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4-6F6B-4386-9A82-32ABB8166798}"/>
            </c:ext>
          </c:extLst>
        </c:ser>
        <c:ser>
          <c:idx val="5"/>
          <c:order val="5"/>
          <c:tx>
            <c:strRef>
              <c:f>'Creep Calculation'!$D$16</c:f>
              <c:strCache>
                <c:ptCount val="1"/>
                <c:pt idx="0">
                  <c:v>6</c:v>
                </c:pt>
              </c:strCache>
            </c:strRef>
          </c:tx>
          <c:spPr>
            <a:ln w="25400">
              <a:solidFill>
                <a:srgbClr val="800000"/>
              </a:solidFill>
              <a:prstDash val="solid"/>
            </a:ln>
          </c:spPr>
          <c:marker>
            <c:symbol val="circle"/>
            <c:size val="7"/>
            <c:spPr>
              <a:solidFill>
                <a:srgbClr val="800000"/>
              </a:solidFill>
              <a:ln>
                <a:solidFill>
                  <a:srgbClr val="333333"/>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Calculation'!$F$16:$P$16</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5-6F6B-4386-9A82-32ABB8166798}"/>
            </c:ext>
          </c:extLst>
        </c:ser>
        <c:ser>
          <c:idx val="6"/>
          <c:order val="6"/>
          <c:tx>
            <c:strRef>
              <c:f>'Creep Calculation'!$D$17</c:f>
              <c:strCache>
                <c:ptCount val="1"/>
                <c:pt idx="0">
                  <c:v>7</c:v>
                </c:pt>
              </c:strCache>
            </c:strRef>
          </c:tx>
          <c:spPr>
            <a:ln w="25400">
              <a:solidFill>
                <a:srgbClr val="99CC00"/>
              </a:solidFill>
              <a:prstDash val="solid"/>
            </a:ln>
          </c:spPr>
          <c:marker>
            <c:symbol val="circle"/>
            <c:size val="7"/>
            <c:spPr>
              <a:solidFill>
                <a:srgbClr val="99CC00"/>
              </a:solidFill>
              <a:ln>
                <a:solidFill>
                  <a:srgbClr val="333333"/>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Calculation'!$F$17:$P$17</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6-6F6B-4386-9A82-32ABB8166798}"/>
            </c:ext>
          </c:extLst>
        </c:ser>
        <c:ser>
          <c:idx val="7"/>
          <c:order val="7"/>
          <c:tx>
            <c:strRef>
              <c:f>'Creep Calculation'!$D$18</c:f>
              <c:strCache>
                <c:ptCount val="1"/>
                <c:pt idx="0">
                  <c:v>8</c:v>
                </c:pt>
              </c:strCache>
            </c:strRef>
          </c:tx>
          <c:spPr>
            <a:ln w="25400">
              <a:solidFill>
                <a:srgbClr val="0000FF"/>
              </a:solidFill>
              <a:prstDash val="solid"/>
            </a:ln>
          </c:spPr>
          <c:marker>
            <c:symbol val="circle"/>
            <c:size val="7"/>
            <c:spPr>
              <a:solidFill>
                <a:srgbClr val="0000FF"/>
              </a:solidFill>
              <a:ln>
                <a:solidFill>
                  <a:srgbClr val="333333"/>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Calculation'!$F$18:$P$18</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7-6F6B-4386-9A82-32ABB8166798}"/>
            </c:ext>
          </c:extLst>
        </c:ser>
        <c:ser>
          <c:idx val="8"/>
          <c:order val="8"/>
          <c:tx>
            <c:strRef>
              <c:f>'Creep Calculation'!$D$19</c:f>
              <c:strCache>
                <c:ptCount val="1"/>
                <c:pt idx="0">
                  <c:v>9</c:v>
                </c:pt>
              </c:strCache>
            </c:strRef>
          </c:tx>
          <c:spPr>
            <a:ln w="25400">
              <a:solidFill>
                <a:srgbClr val="00CCFF"/>
              </a:solidFill>
              <a:prstDash val="solid"/>
            </a:ln>
          </c:spPr>
          <c:marker>
            <c:symbol val="circle"/>
            <c:size val="7"/>
            <c:spPr>
              <a:solidFill>
                <a:srgbClr val="00CCFF"/>
              </a:solidFill>
              <a:ln>
                <a:solidFill>
                  <a:srgbClr val="333333"/>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Calculation'!$F$19:$P$19</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8-6F6B-4386-9A82-32ABB8166798}"/>
            </c:ext>
          </c:extLst>
        </c:ser>
        <c:ser>
          <c:idx val="9"/>
          <c:order val="9"/>
          <c:tx>
            <c:strRef>
              <c:f>'Creep Calculation'!$D$20</c:f>
              <c:strCache>
                <c:ptCount val="1"/>
                <c:pt idx="0">
                  <c:v>10</c:v>
                </c:pt>
              </c:strCache>
            </c:strRef>
          </c:tx>
          <c:spPr>
            <a:ln w="25400">
              <a:solidFill>
                <a:srgbClr val="FF00FF"/>
              </a:solidFill>
              <a:prstDash val="solid"/>
            </a:ln>
          </c:spPr>
          <c:marker>
            <c:symbol val="circle"/>
            <c:size val="7"/>
            <c:spPr>
              <a:solidFill>
                <a:srgbClr val="FF00FF"/>
              </a:solidFill>
              <a:ln>
                <a:solidFill>
                  <a:srgbClr val="333333"/>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Calculation'!$F$20:$P$20</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9-6F6B-4386-9A82-32ABB8166798}"/>
            </c:ext>
          </c:extLst>
        </c:ser>
        <c:ser>
          <c:idx val="10"/>
          <c:order val="10"/>
          <c:tx>
            <c:strRef>
              <c:f>'Creep Calculation'!$D$21</c:f>
              <c:strCache>
                <c:ptCount val="1"/>
                <c:pt idx="0">
                  <c:v>11</c:v>
                </c:pt>
              </c:strCache>
            </c:strRef>
          </c:tx>
          <c:spPr>
            <a:ln w="25400">
              <a:solidFill>
                <a:srgbClr val="CCFFCC"/>
              </a:solidFill>
              <a:prstDash val="solid"/>
            </a:ln>
          </c:spPr>
          <c:marker>
            <c:symbol val="circle"/>
            <c:size val="7"/>
            <c:spPr>
              <a:solidFill>
                <a:srgbClr val="CCFFCC"/>
              </a:solidFill>
              <a:ln>
                <a:solidFill>
                  <a:srgbClr val="333333"/>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Calculation'!$F$21:$P$21</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A-6F6B-4386-9A82-32ABB8166798}"/>
            </c:ext>
          </c:extLst>
        </c:ser>
        <c:ser>
          <c:idx val="11"/>
          <c:order val="11"/>
          <c:tx>
            <c:strRef>
              <c:f>'Creep Calculation'!$D$22</c:f>
              <c:strCache>
                <c:ptCount val="1"/>
                <c:pt idx="0">
                  <c:v>12</c:v>
                </c:pt>
              </c:strCache>
            </c:strRef>
          </c:tx>
          <c:spPr>
            <a:ln w="25400">
              <a:solidFill>
                <a:srgbClr val="FF8080"/>
              </a:solidFill>
              <a:prstDash val="solid"/>
            </a:ln>
          </c:spPr>
          <c:marker>
            <c:symbol val="circle"/>
            <c:size val="7"/>
            <c:spPr>
              <a:solidFill>
                <a:srgbClr val="FF8080"/>
              </a:solidFill>
              <a:ln>
                <a:solidFill>
                  <a:srgbClr val="333333"/>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Calculation'!$F$22:$P$22</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B-6F6B-4386-9A82-32ABB8166798}"/>
            </c:ext>
          </c:extLst>
        </c:ser>
        <c:ser>
          <c:idx val="12"/>
          <c:order val="12"/>
          <c:tx>
            <c:strRef>
              <c:f>'Creep Calculation'!$D$23</c:f>
              <c:strCache>
                <c:ptCount val="1"/>
                <c:pt idx="0">
                  <c:v>13</c:v>
                </c:pt>
              </c:strCache>
            </c:strRef>
          </c:tx>
          <c:spPr>
            <a:ln w="25400">
              <a:solidFill>
                <a:srgbClr val="99CCFF"/>
              </a:solidFill>
              <a:prstDash val="solid"/>
            </a:ln>
          </c:spPr>
          <c:marker>
            <c:symbol val="circle"/>
            <c:size val="7"/>
            <c:spPr>
              <a:solidFill>
                <a:srgbClr val="99CCFF"/>
              </a:solidFill>
              <a:ln>
                <a:solidFill>
                  <a:srgbClr val="333333"/>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Calculation'!$F$23:$P$23</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C-6F6B-4386-9A82-32ABB8166798}"/>
            </c:ext>
          </c:extLst>
        </c:ser>
        <c:ser>
          <c:idx val="13"/>
          <c:order val="13"/>
          <c:tx>
            <c:strRef>
              <c:f>'Creep Calculation'!$D$24</c:f>
              <c:strCache>
                <c:ptCount val="1"/>
                <c:pt idx="0">
                  <c:v>14</c:v>
                </c:pt>
              </c:strCache>
            </c:strRef>
          </c:tx>
          <c:spPr>
            <a:ln w="25400">
              <a:solidFill>
                <a:srgbClr val="FF99CC"/>
              </a:solidFill>
              <a:prstDash val="solid"/>
            </a:ln>
          </c:spPr>
          <c:marker>
            <c:symbol val="circle"/>
            <c:size val="7"/>
            <c:spPr>
              <a:solidFill>
                <a:srgbClr val="FF99CC"/>
              </a:solidFill>
              <a:ln>
                <a:solidFill>
                  <a:srgbClr val="333333"/>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Calculation'!$F$24:$P$24</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D-6F6B-4386-9A82-32ABB8166798}"/>
            </c:ext>
          </c:extLst>
        </c:ser>
        <c:ser>
          <c:idx val="14"/>
          <c:order val="14"/>
          <c:tx>
            <c:strRef>
              <c:f>'Creep Calculation'!$D$25</c:f>
              <c:strCache>
                <c:ptCount val="1"/>
                <c:pt idx="0">
                  <c:v>15</c:v>
                </c:pt>
              </c:strCache>
            </c:strRef>
          </c:tx>
          <c:spPr>
            <a:ln w="25400">
              <a:solidFill>
                <a:srgbClr val="CC99FF"/>
              </a:solidFill>
              <a:prstDash val="solid"/>
            </a:ln>
          </c:spPr>
          <c:marker>
            <c:symbol val="circle"/>
            <c:size val="7"/>
            <c:spPr>
              <a:solidFill>
                <a:srgbClr val="CC99FF"/>
              </a:solidFill>
              <a:ln>
                <a:solidFill>
                  <a:srgbClr val="333333"/>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Calculation'!$F$25:$P$25</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E-6F6B-4386-9A82-32ABB8166798}"/>
            </c:ext>
          </c:extLst>
        </c:ser>
        <c:ser>
          <c:idx val="15"/>
          <c:order val="15"/>
          <c:tx>
            <c:strRef>
              <c:f>'Creep Calculation'!$D$26</c:f>
              <c:strCache>
                <c:ptCount val="1"/>
                <c:pt idx="0">
                  <c:v>16</c:v>
                </c:pt>
              </c:strCache>
            </c:strRef>
          </c:tx>
          <c:spPr>
            <a:ln w="25400">
              <a:solidFill>
                <a:srgbClr val="FF9900"/>
              </a:solidFill>
              <a:prstDash val="solid"/>
            </a:ln>
          </c:spPr>
          <c:marker>
            <c:symbol val="circle"/>
            <c:size val="7"/>
            <c:spPr>
              <a:solidFill>
                <a:srgbClr val="FF9900"/>
              </a:solidFill>
              <a:ln>
                <a:solidFill>
                  <a:srgbClr val="333333"/>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Calculation'!$F$26:$P$26</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F-6F6B-4386-9A82-32ABB8166798}"/>
            </c:ext>
          </c:extLst>
        </c:ser>
        <c:ser>
          <c:idx val="16"/>
          <c:order val="16"/>
          <c:tx>
            <c:strRef>
              <c:f>'Creep Calculation'!$D$27</c:f>
              <c:strCache>
                <c:ptCount val="1"/>
                <c:pt idx="0">
                  <c:v>17</c:v>
                </c:pt>
              </c:strCache>
            </c:strRef>
          </c:tx>
          <c:spPr>
            <a:ln w="25400">
              <a:solidFill>
                <a:srgbClr val="808000"/>
              </a:solidFill>
              <a:prstDash val="solid"/>
            </a:ln>
          </c:spPr>
          <c:marker>
            <c:symbol val="circle"/>
            <c:size val="7"/>
            <c:spPr>
              <a:solidFill>
                <a:srgbClr val="808000"/>
              </a:solidFill>
              <a:ln>
                <a:solidFill>
                  <a:srgbClr val="333333"/>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Calculation'!$F$27:$P$27</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10-6F6B-4386-9A82-32ABB8166798}"/>
            </c:ext>
          </c:extLst>
        </c:ser>
        <c:ser>
          <c:idx val="17"/>
          <c:order val="17"/>
          <c:tx>
            <c:strRef>
              <c:f>'Creep Calculation'!$D$28</c:f>
              <c:strCache>
                <c:ptCount val="1"/>
                <c:pt idx="0">
                  <c:v>18</c:v>
                </c:pt>
              </c:strCache>
            </c:strRef>
          </c:tx>
          <c:spPr>
            <a:ln w="25400">
              <a:solidFill>
                <a:srgbClr val="33CCCC"/>
              </a:solidFill>
              <a:prstDash val="solid"/>
            </a:ln>
          </c:spPr>
          <c:marker>
            <c:symbol val="circle"/>
            <c:size val="7"/>
            <c:spPr>
              <a:solidFill>
                <a:srgbClr val="33CCCC"/>
              </a:solidFill>
              <a:ln>
                <a:solidFill>
                  <a:srgbClr val="333333"/>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Calculation'!$F$28:$P$28</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11-6F6B-4386-9A82-32ABB8166798}"/>
            </c:ext>
          </c:extLst>
        </c:ser>
        <c:ser>
          <c:idx val="18"/>
          <c:order val="18"/>
          <c:tx>
            <c:strRef>
              <c:f>'Creep Calculation'!$D$29</c:f>
              <c:strCache>
                <c:ptCount val="1"/>
                <c:pt idx="0">
                  <c:v>19</c:v>
                </c:pt>
              </c:strCache>
            </c:strRef>
          </c:tx>
          <c:spPr>
            <a:ln w="25400">
              <a:solidFill>
                <a:srgbClr val="99CC00"/>
              </a:solidFill>
              <a:prstDash val="solid"/>
            </a:ln>
          </c:spPr>
          <c:marker>
            <c:symbol val="circle"/>
            <c:size val="7"/>
            <c:spPr>
              <a:solidFill>
                <a:srgbClr val="99CC00"/>
              </a:solidFill>
              <a:ln>
                <a:solidFill>
                  <a:srgbClr val="333333"/>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Calculation'!$F$29:$P$29</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12-6F6B-4386-9A82-32ABB8166798}"/>
            </c:ext>
          </c:extLst>
        </c:ser>
        <c:ser>
          <c:idx val="19"/>
          <c:order val="19"/>
          <c:tx>
            <c:strRef>
              <c:f>'Creep Calculation'!$D$30</c:f>
              <c:strCache>
                <c:ptCount val="1"/>
                <c:pt idx="0">
                  <c:v>20</c:v>
                </c:pt>
              </c:strCache>
            </c:strRef>
          </c:tx>
          <c:spPr>
            <a:ln w="25400">
              <a:solidFill>
                <a:srgbClr val="800080"/>
              </a:solidFill>
              <a:prstDash val="solid"/>
            </a:ln>
          </c:spPr>
          <c:marker>
            <c:symbol val="circle"/>
            <c:size val="7"/>
            <c:spPr>
              <a:solidFill>
                <a:srgbClr val="800080"/>
              </a:solidFill>
              <a:ln>
                <a:solidFill>
                  <a:srgbClr val="333333"/>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Calculation'!$F$30:$P$30</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13-6F6B-4386-9A82-32ABB8166798}"/>
            </c:ext>
          </c:extLst>
        </c:ser>
        <c:ser>
          <c:idx val="20"/>
          <c:order val="20"/>
          <c:tx>
            <c:strRef>
              <c:f>'Creep Calculation'!$D$31</c:f>
              <c:strCache>
                <c:ptCount val="1"/>
                <c:pt idx="0">
                  <c:v>21</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Calculation'!$F$31:$P$31</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14-6F6B-4386-9A82-32ABB8166798}"/>
            </c:ext>
          </c:extLst>
        </c:ser>
        <c:ser>
          <c:idx val="21"/>
          <c:order val="21"/>
          <c:tx>
            <c:strRef>
              <c:f>'Creep Calculation'!$D$32</c:f>
              <c:strCache>
                <c:ptCount val="1"/>
                <c:pt idx="0">
                  <c:v>22</c:v>
                </c:pt>
              </c:strCache>
            </c:strRef>
          </c:tx>
          <c:spPr>
            <a:ln w="12700">
              <a:solidFill>
                <a:srgbClr val="FF6600"/>
              </a:solidFill>
              <a:prstDash val="solid"/>
            </a:ln>
          </c:spPr>
          <c:marker>
            <c:symbol val="x"/>
            <c:size val="5"/>
            <c:spPr>
              <a:noFill/>
              <a:ln>
                <a:solidFill>
                  <a:srgbClr val="FF6600"/>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Calculation'!$F$32:$P$32</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15-6F6B-4386-9A82-32ABB8166798}"/>
            </c:ext>
          </c:extLst>
        </c:ser>
        <c:ser>
          <c:idx val="22"/>
          <c:order val="22"/>
          <c:tx>
            <c:strRef>
              <c:f>'Creep Calculation'!$D$33</c:f>
              <c:strCache>
                <c:ptCount val="1"/>
                <c:pt idx="0">
                  <c:v>23</c:v>
                </c:pt>
              </c:strCache>
            </c:strRef>
          </c:tx>
          <c:spPr>
            <a:ln w="12700">
              <a:solidFill>
                <a:srgbClr val="666699"/>
              </a:solidFill>
              <a:prstDash val="solid"/>
            </a:ln>
          </c:spPr>
          <c:marker>
            <c:symbol val="star"/>
            <c:size val="5"/>
            <c:spPr>
              <a:noFill/>
              <a:ln>
                <a:solidFill>
                  <a:srgbClr val="666699"/>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Calculation'!$F$33:$P$33</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16-6F6B-4386-9A82-32ABB8166798}"/>
            </c:ext>
          </c:extLst>
        </c:ser>
        <c:ser>
          <c:idx val="23"/>
          <c:order val="23"/>
          <c:tx>
            <c:strRef>
              <c:f>'Creep Calculation'!$D$34</c:f>
              <c:strCache>
                <c:ptCount val="1"/>
                <c:pt idx="0">
                  <c:v>24</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Calculation'!$F$34:$P$34</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17-6F6B-4386-9A82-32ABB8166798}"/>
            </c:ext>
          </c:extLst>
        </c:ser>
        <c:ser>
          <c:idx val="24"/>
          <c:order val="24"/>
          <c:tx>
            <c:strRef>
              <c:f>'Creep Calculation'!$D$35</c:f>
              <c:strCache>
                <c:ptCount val="1"/>
                <c:pt idx="0">
                  <c:v>25</c:v>
                </c:pt>
              </c:strCache>
            </c:strRef>
          </c:tx>
          <c:spPr>
            <a:ln w="12700">
              <a:solidFill>
                <a:srgbClr val="003366"/>
              </a:solidFill>
              <a:prstDash val="solid"/>
            </a:ln>
          </c:spPr>
          <c:marker>
            <c:symbol val="plus"/>
            <c:size val="5"/>
            <c:spPr>
              <a:noFill/>
              <a:ln>
                <a:solidFill>
                  <a:srgbClr val="003366"/>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Calculation'!$F$35:$P$35</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18-6F6B-4386-9A82-32ABB8166798}"/>
            </c:ext>
          </c:extLst>
        </c:ser>
        <c:ser>
          <c:idx val="25"/>
          <c:order val="25"/>
          <c:tx>
            <c:strRef>
              <c:f>'Creep Calculation'!$D$36</c:f>
              <c:strCache>
                <c:ptCount val="1"/>
                <c:pt idx="0">
                  <c:v>26</c:v>
                </c:pt>
              </c:strCache>
            </c:strRef>
          </c:tx>
          <c:spPr>
            <a:ln w="12700">
              <a:solidFill>
                <a:srgbClr val="339966"/>
              </a:solidFill>
              <a:prstDash val="solid"/>
            </a:ln>
          </c:spPr>
          <c:marker>
            <c:symbol val="dot"/>
            <c:size val="5"/>
            <c:spPr>
              <a:noFill/>
              <a:ln>
                <a:solidFill>
                  <a:srgbClr val="339966"/>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Calculation'!$F$36:$P$36</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19-6F6B-4386-9A82-32ABB8166798}"/>
            </c:ext>
          </c:extLst>
        </c:ser>
        <c:ser>
          <c:idx val="26"/>
          <c:order val="26"/>
          <c:tx>
            <c:strRef>
              <c:f>'Creep Calculation'!$D$37</c:f>
              <c:strCache>
                <c:ptCount val="1"/>
                <c:pt idx="0">
                  <c:v>27</c:v>
                </c:pt>
              </c:strCache>
            </c:strRef>
          </c:tx>
          <c:spPr>
            <a:ln w="12700">
              <a:solidFill>
                <a:srgbClr val="003300"/>
              </a:solidFill>
              <a:prstDash val="solid"/>
            </a:ln>
          </c:spPr>
          <c:marker>
            <c:symbol val="dash"/>
            <c:size val="5"/>
            <c:spPr>
              <a:noFill/>
              <a:ln>
                <a:solidFill>
                  <a:srgbClr val="003300"/>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Calculation'!$F$37:$P$37</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1A-6F6B-4386-9A82-32ABB8166798}"/>
            </c:ext>
          </c:extLst>
        </c:ser>
        <c:ser>
          <c:idx val="27"/>
          <c:order val="27"/>
          <c:tx>
            <c:strRef>
              <c:f>'Creep Calculation'!$D$38</c:f>
              <c:strCache>
                <c:ptCount val="1"/>
                <c:pt idx="0">
                  <c:v>28</c:v>
                </c:pt>
              </c:strCache>
            </c:strRef>
          </c:tx>
          <c:spPr>
            <a:ln w="12700">
              <a:solidFill>
                <a:srgbClr val="333300"/>
              </a:solidFill>
              <a:prstDash val="solid"/>
            </a:ln>
          </c:spPr>
          <c:marker>
            <c:symbol val="diamond"/>
            <c:size val="5"/>
            <c:spPr>
              <a:solidFill>
                <a:srgbClr val="333300"/>
              </a:solidFill>
              <a:ln>
                <a:solidFill>
                  <a:srgbClr val="333300"/>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Calculation'!$F$38:$P$38</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1B-6F6B-4386-9A82-32ABB8166798}"/>
            </c:ext>
          </c:extLst>
        </c:ser>
        <c:ser>
          <c:idx val="28"/>
          <c:order val="28"/>
          <c:tx>
            <c:strRef>
              <c:f>'Creep Calculation'!$D$39</c:f>
              <c:strCache>
                <c:ptCount val="1"/>
                <c:pt idx="0">
                  <c:v>29</c:v>
                </c:pt>
              </c:strCache>
            </c:strRef>
          </c:tx>
          <c:spPr>
            <a:ln w="12700">
              <a:solidFill>
                <a:srgbClr val="993300"/>
              </a:solidFill>
              <a:prstDash val="solid"/>
            </a:ln>
          </c:spPr>
          <c:marker>
            <c:symbol val="square"/>
            <c:size val="5"/>
            <c:spPr>
              <a:solidFill>
                <a:srgbClr val="993300"/>
              </a:solidFill>
              <a:ln>
                <a:solidFill>
                  <a:srgbClr val="993300"/>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Calculation'!$F$39:$P$39</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1C-6F6B-4386-9A82-32ABB8166798}"/>
            </c:ext>
          </c:extLst>
        </c:ser>
        <c:ser>
          <c:idx val="29"/>
          <c:order val="29"/>
          <c:tx>
            <c:strRef>
              <c:f>'Creep Calculation'!$D$40</c:f>
              <c:strCache>
                <c:ptCount val="1"/>
                <c:pt idx="0">
                  <c:v>30</c:v>
                </c:pt>
              </c:strCache>
            </c:strRef>
          </c:tx>
          <c:spPr>
            <a:ln w="12700">
              <a:solidFill>
                <a:srgbClr val="993366"/>
              </a:solidFill>
              <a:prstDash val="solid"/>
            </a:ln>
          </c:spPr>
          <c:marker>
            <c:symbol val="triangle"/>
            <c:size val="5"/>
            <c:spPr>
              <a:solidFill>
                <a:srgbClr val="993366"/>
              </a:solidFill>
              <a:ln>
                <a:solidFill>
                  <a:srgbClr val="993366"/>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Calculation'!$F$40:$P$40</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1D-6F6B-4386-9A82-32ABB8166798}"/>
            </c:ext>
          </c:extLst>
        </c:ser>
        <c:ser>
          <c:idx val="30"/>
          <c:order val="30"/>
          <c:tx>
            <c:strRef>
              <c:f>'Creep Calculation'!$D$41</c:f>
              <c:strCache>
                <c:ptCount val="1"/>
                <c:pt idx="0">
                  <c:v>31</c:v>
                </c:pt>
              </c:strCache>
            </c:strRef>
          </c:tx>
          <c:spPr>
            <a:ln w="12700">
              <a:solidFill>
                <a:srgbClr val="333399"/>
              </a:solidFill>
              <a:prstDash val="solid"/>
            </a:ln>
          </c:spPr>
          <c:marker>
            <c:symbol val="x"/>
            <c:size val="5"/>
            <c:spPr>
              <a:noFill/>
              <a:ln>
                <a:solidFill>
                  <a:srgbClr val="333399"/>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Calculation'!$F$41:$P$41</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1E-6F6B-4386-9A82-32ABB8166798}"/>
            </c:ext>
          </c:extLst>
        </c:ser>
        <c:ser>
          <c:idx val="31"/>
          <c:order val="31"/>
          <c:tx>
            <c:strRef>
              <c:f>'Creep Calculation'!$D$42</c:f>
              <c:strCache>
                <c:ptCount val="1"/>
                <c:pt idx="0">
                  <c:v>32</c:v>
                </c:pt>
              </c:strCache>
            </c:strRef>
          </c:tx>
          <c:spPr>
            <a:ln w="12700">
              <a:solidFill>
                <a:srgbClr val="CCFF99"/>
              </a:solidFill>
              <a:prstDash val="solid"/>
            </a:ln>
          </c:spPr>
          <c:marker>
            <c:symbol val="star"/>
            <c:size val="5"/>
            <c:spPr>
              <a:noFill/>
              <a:ln>
                <a:solidFill>
                  <a:srgbClr val="CCFF99"/>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Calculation'!$F$42:$P$42</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1F-6F6B-4386-9A82-32ABB8166798}"/>
            </c:ext>
          </c:extLst>
        </c:ser>
        <c:ser>
          <c:idx val="32"/>
          <c:order val="32"/>
          <c:tx>
            <c:strRef>
              <c:f>'Creep Calculation'!$D$43</c:f>
              <c:strCache>
                <c:ptCount val="1"/>
                <c:pt idx="0">
                  <c:v>33</c:v>
                </c:pt>
              </c:strCache>
            </c:strRef>
          </c:tx>
          <c:spPr>
            <a:ln w="12700">
              <a:solidFill>
                <a:srgbClr val="FFFFFF"/>
              </a:solidFill>
              <a:prstDash val="solid"/>
            </a:ln>
          </c:spPr>
          <c:marker>
            <c:symbol val="circle"/>
            <c:size val="5"/>
            <c:spPr>
              <a:solidFill>
                <a:srgbClr val="FFFFFF"/>
              </a:solidFill>
              <a:ln>
                <a:solidFill>
                  <a:srgbClr val="FFFFFF"/>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Calculation'!$F$43:$P$43</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20-6F6B-4386-9A82-32ABB8166798}"/>
            </c:ext>
          </c:extLst>
        </c:ser>
        <c:ser>
          <c:idx val="33"/>
          <c:order val="33"/>
          <c:tx>
            <c:strRef>
              <c:f>'Creep Calculation'!$D$44</c:f>
              <c:strCache>
                <c:ptCount val="1"/>
                <c:pt idx="0">
                  <c:v>34</c:v>
                </c:pt>
              </c:strCache>
            </c:strRef>
          </c:tx>
          <c:spPr>
            <a:ln w="12700">
              <a:solidFill>
                <a:srgbClr val="FF0000"/>
              </a:solidFill>
              <a:prstDash val="solid"/>
            </a:ln>
          </c:spPr>
          <c:marker>
            <c:symbol val="plus"/>
            <c:size val="5"/>
            <c:spPr>
              <a:noFill/>
              <a:ln>
                <a:solidFill>
                  <a:srgbClr val="FF0000"/>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Calculation'!$F$44:$P$44</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21-6F6B-4386-9A82-32ABB8166798}"/>
            </c:ext>
          </c:extLst>
        </c:ser>
        <c:ser>
          <c:idx val="34"/>
          <c:order val="34"/>
          <c:tx>
            <c:strRef>
              <c:f>'Creep Calculation'!$D$45</c:f>
              <c:strCache>
                <c:ptCount val="1"/>
                <c:pt idx="0">
                  <c:v>35</c:v>
                </c:pt>
              </c:strCache>
            </c:strRef>
          </c:tx>
          <c:spPr>
            <a:ln w="12700">
              <a:solidFill>
                <a:srgbClr val="00FF00"/>
              </a:solidFill>
              <a:prstDash val="solid"/>
            </a:ln>
          </c:spPr>
          <c:marker>
            <c:symbol val="dot"/>
            <c:size val="5"/>
            <c:spPr>
              <a:noFill/>
              <a:ln>
                <a:solidFill>
                  <a:srgbClr val="00FF00"/>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Calculation'!$F$45:$P$45</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22-6F6B-4386-9A82-32ABB8166798}"/>
            </c:ext>
          </c:extLst>
        </c:ser>
        <c:ser>
          <c:idx val="35"/>
          <c:order val="35"/>
          <c:tx>
            <c:strRef>
              <c:f>'Creep Calculation'!$D$46</c:f>
              <c:strCache>
                <c:ptCount val="1"/>
                <c:pt idx="0">
                  <c:v>36</c:v>
                </c:pt>
              </c:strCache>
            </c:strRef>
          </c:tx>
          <c:spPr>
            <a:ln w="12700">
              <a:solidFill>
                <a:srgbClr val="0000FF"/>
              </a:solidFill>
              <a:prstDash val="solid"/>
            </a:ln>
          </c:spPr>
          <c:marker>
            <c:symbol val="dash"/>
            <c:size val="5"/>
            <c:spPr>
              <a:noFill/>
              <a:ln>
                <a:solidFill>
                  <a:srgbClr val="0000FF"/>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Calculation'!$F$46:$P$46</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23-6F6B-4386-9A82-32ABB8166798}"/>
            </c:ext>
          </c:extLst>
        </c:ser>
        <c:ser>
          <c:idx val="36"/>
          <c:order val="36"/>
          <c:tx>
            <c:strRef>
              <c:f>'Creep Calculation'!$D$47</c:f>
              <c:strCache>
                <c:ptCount val="1"/>
                <c:pt idx="0">
                  <c:v>37</c:v>
                </c:pt>
              </c:strCache>
            </c:strRef>
          </c:tx>
          <c:spPr>
            <a:ln w="12700">
              <a:solidFill>
                <a:srgbClr val="FFFF00"/>
              </a:solidFill>
              <a:prstDash val="solid"/>
            </a:ln>
          </c:spPr>
          <c:marker>
            <c:symbol val="diamond"/>
            <c:size val="5"/>
            <c:spPr>
              <a:solidFill>
                <a:srgbClr val="FFFF00"/>
              </a:solidFill>
              <a:ln>
                <a:solidFill>
                  <a:srgbClr val="FFFF00"/>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Calculation'!$F$47:$P$47</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24-6F6B-4386-9A82-32ABB8166798}"/>
            </c:ext>
          </c:extLst>
        </c:ser>
        <c:ser>
          <c:idx val="37"/>
          <c:order val="37"/>
          <c:tx>
            <c:strRef>
              <c:f>'Creep Calculation'!$D$48</c:f>
              <c:strCache>
                <c:ptCount val="1"/>
                <c:pt idx="0">
                  <c:v>38</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Calculation'!$F$48:$P$48</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25-6F6B-4386-9A82-32ABB8166798}"/>
            </c:ext>
          </c:extLst>
        </c:ser>
        <c:ser>
          <c:idx val="38"/>
          <c:order val="38"/>
          <c:tx>
            <c:strRef>
              <c:f>'Creep Calculation'!$D$49</c:f>
              <c:strCache>
                <c:ptCount val="1"/>
                <c:pt idx="0">
                  <c:v>39</c:v>
                </c:pt>
              </c:strCache>
            </c:strRef>
          </c:tx>
          <c:spPr>
            <a:ln w="12700">
              <a:solidFill>
                <a:srgbClr val="00FFFF"/>
              </a:solidFill>
              <a:prstDash val="solid"/>
            </a:ln>
          </c:spPr>
          <c:marker>
            <c:symbol val="triangle"/>
            <c:size val="5"/>
            <c:spPr>
              <a:solidFill>
                <a:srgbClr val="00FFFF"/>
              </a:solidFill>
              <a:ln>
                <a:solidFill>
                  <a:srgbClr val="00FFFF"/>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Calculation'!$F$49:$P$49</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26-6F6B-4386-9A82-32ABB8166798}"/>
            </c:ext>
          </c:extLst>
        </c:ser>
        <c:ser>
          <c:idx val="39"/>
          <c:order val="39"/>
          <c:tx>
            <c:strRef>
              <c:f>'Creep Calculation'!$D$50</c:f>
              <c:strCache>
                <c:ptCount val="1"/>
                <c:pt idx="0">
                  <c:v>40</c:v>
                </c:pt>
              </c:strCache>
            </c:strRef>
          </c:tx>
          <c:spPr>
            <a:ln w="12700">
              <a:solidFill>
                <a:srgbClr val="800000"/>
              </a:solidFill>
              <a:prstDash val="solid"/>
            </a:ln>
          </c:spPr>
          <c:marker>
            <c:symbol val="x"/>
            <c:size val="5"/>
            <c:spPr>
              <a:noFill/>
              <a:ln>
                <a:solidFill>
                  <a:srgbClr val="800000"/>
                </a:solidFill>
                <a:prstDash val="solid"/>
              </a:ln>
            </c:spPr>
          </c:marker>
          <c:cat>
            <c:strRef>
              <c:f>'Creep Calculation'!$F$10:$P$10</c:f>
              <c:strCache>
                <c:ptCount val="11"/>
                <c:pt idx="0">
                  <c:v>0</c:v>
                </c:pt>
                <c:pt idx="1">
                  <c:v>1</c:v>
                </c:pt>
                <c:pt idx="2">
                  <c:v>2</c:v>
                </c:pt>
                <c:pt idx="3">
                  <c:v>3</c:v>
                </c:pt>
                <c:pt idx="4">
                  <c:v>4</c:v>
                </c:pt>
                <c:pt idx="5">
                  <c:v>5</c:v>
                </c:pt>
                <c:pt idx="6">
                  <c:v>6</c:v>
                </c:pt>
                <c:pt idx="7">
                  <c:v>7</c:v>
                </c:pt>
                <c:pt idx="8">
                  <c:v>8</c:v>
                </c:pt>
                <c:pt idx="9">
                  <c:v>9</c:v>
                </c:pt>
                <c:pt idx="10">
                  <c:v>10</c:v>
                </c:pt>
              </c:strCache>
            </c:strRef>
          </c:cat>
          <c:val>
            <c:numRef>
              <c:f>'Creep Calculation'!$F$50:$P$50</c:f>
              <c:numCache>
                <c:formatCode>0.0000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27-6F6B-4386-9A82-32ABB8166798}"/>
            </c:ext>
          </c:extLst>
        </c:ser>
        <c:dLbls>
          <c:showLegendKey val="0"/>
          <c:showVal val="0"/>
          <c:showCatName val="0"/>
          <c:showSerName val="0"/>
          <c:showPercent val="0"/>
          <c:showBubbleSize val="0"/>
        </c:dLbls>
        <c:marker val="1"/>
        <c:smooth val="0"/>
        <c:axId val="600144824"/>
        <c:axId val="1"/>
      </c:lineChart>
      <c:catAx>
        <c:axId val="600144824"/>
        <c:scaling>
          <c:orientation val="minMax"/>
        </c:scaling>
        <c:delete val="0"/>
        <c:axPos val="b"/>
        <c:majorGridlines>
          <c:spPr>
            <a:ln w="3175">
              <a:solidFill>
                <a:srgbClr val="969696"/>
              </a:solidFill>
              <a:prstDash val="sysDash"/>
            </a:ln>
          </c:spPr>
        </c:majorGridlines>
        <c:title>
          <c:tx>
            <c:rich>
              <a:bodyPr/>
              <a:lstStyle/>
              <a:p>
                <a:pPr>
                  <a:defRPr sz="1125" b="1" i="0" u="none" strike="noStrike" baseline="0">
                    <a:solidFill>
                      <a:srgbClr val="333333"/>
                    </a:solidFill>
                    <a:latin typeface="Gill Sans MT"/>
                    <a:ea typeface="Gill Sans MT"/>
                    <a:cs typeface="Gill Sans MT"/>
                  </a:defRPr>
                </a:pPr>
                <a:r>
                  <a:rPr lang="en-GB"/>
                  <a:t>Incubation time (min)</a:t>
                </a:r>
              </a:p>
            </c:rich>
          </c:tx>
          <c:layout>
            <c:manualLayout>
              <c:xMode val="edge"/>
              <c:yMode val="edge"/>
              <c:x val="0.37431192660550461"/>
              <c:y val="0.9189206214088103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333333"/>
                </a:solidFill>
                <a:latin typeface="Gill Sans MT"/>
                <a:ea typeface="Gill Sans MT"/>
                <a:cs typeface="Gill Sans MT"/>
              </a:defRPr>
            </a:pPr>
            <a:endParaRPr lang="en-US"/>
          </a:p>
        </c:txPr>
        <c:crossAx val="1"/>
        <c:crossesAt val="0"/>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1100" b="0" i="0" u="none" strike="noStrike" baseline="0">
                    <a:solidFill>
                      <a:srgbClr val="000000"/>
                    </a:solidFill>
                    <a:latin typeface="Calibri"/>
                    <a:ea typeface="Calibri"/>
                    <a:cs typeface="Calibri"/>
                  </a:defRPr>
                </a:pPr>
                <a:r>
                  <a:rPr lang="en-IE" sz="1125" b="1" i="0" u="none" strike="noStrike" baseline="0">
                    <a:solidFill>
                      <a:srgbClr val="333333"/>
                    </a:solidFill>
                    <a:latin typeface="Gill Sans MT"/>
                  </a:rPr>
                  <a:t>A</a:t>
                </a:r>
                <a:r>
                  <a:rPr lang="en-IE" sz="1125" b="1" i="0" u="none" strike="noStrike" baseline="-25000">
                    <a:solidFill>
                      <a:srgbClr val="333333"/>
                    </a:solidFill>
                    <a:latin typeface="Gill Sans MT"/>
                  </a:rPr>
                  <a:t>2</a:t>
                </a:r>
                <a:r>
                  <a:rPr lang="en-IE" sz="1125" b="1" i="0" u="none" strike="noStrike" baseline="0">
                    <a:solidFill>
                      <a:srgbClr val="333333"/>
                    </a:solidFill>
                    <a:latin typeface="Gill Sans MT"/>
                  </a:rPr>
                  <a:t> Readings</a:t>
                </a:r>
              </a:p>
            </c:rich>
          </c:tx>
          <c:layout>
            <c:manualLayout>
              <c:xMode val="edge"/>
              <c:yMode val="edge"/>
              <c:x val="2.5688073394495414E-2"/>
              <c:y val="0.36936993686599984"/>
            </c:manualLayout>
          </c:layout>
          <c:overlay val="0"/>
          <c:spPr>
            <a:noFill/>
            <a:ln w="25400">
              <a:noFill/>
            </a:ln>
          </c:spPr>
        </c:title>
        <c:numFmt formatCode="0.0000"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333333"/>
                </a:solidFill>
                <a:latin typeface="Gill Sans MT"/>
                <a:ea typeface="Gill Sans MT"/>
                <a:cs typeface="Gill Sans MT"/>
              </a:defRPr>
            </a:pPr>
            <a:endParaRPr lang="en-US"/>
          </a:p>
        </c:txPr>
        <c:crossAx val="600144824"/>
        <c:crosses val="autoZero"/>
        <c:crossBetween val="midCat"/>
      </c:valAx>
      <c:spPr>
        <a:solidFill>
          <a:srgbClr val="FFFFFF"/>
        </a:solidFill>
        <a:ln w="12700">
          <a:solidFill>
            <a:srgbClr val="333333"/>
          </a:solidFill>
          <a:prstDash val="solid"/>
        </a:ln>
      </c:spPr>
    </c:plotArea>
    <c:legend>
      <c:legendPos val="r"/>
      <c:layout>
        <c:manualLayout>
          <c:xMode val="edge"/>
          <c:yMode val="edge"/>
          <c:x val="0.86055045871559632"/>
          <c:y val="2.1621621621621623E-2"/>
          <c:w val="0.13027522935779812"/>
          <c:h val="0.75315447731195762"/>
        </c:manualLayout>
      </c:layout>
      <c:overlay val="0"/>
      <c:spPr>
        <a:solidFill>
          <a:srgbClr val="FFFFFF"/>
        </a:solidFill>
        <a:ln w="3175">
          <a:solidFill>
            <a:srgbClr val="000000"/>
          </a:solidFill>
          <a:prstDash val="solid"/>
        </a:ln>
      </c:spPr>
      <c:txPr>
        <a:bodyPr/>
        <a:lstStyle/>
        <a:p>
          <a:pPr>
            <a:defRPr sz="775" b="0" i="0" u="none" strike="noStrike" baseline="0">
              <a:solidFill>
                <a:srgbClr val="333333"/>
              </a:solidFill>
              <a:latin typeface="Gill Sans MT"/>
              <a:ea typeface="Gill Sans MT"/>
              <a:cs typeface="Gill Sans MT"/>
            </a:defRPr>
          </a:pPr>
          <a:endParaRPr lang="en-US"/>
        </a:p>
      </c:txPr>
    </c:legend>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150" b="0" i="0" u="none" strike="noStrike" baseline="0">
          <a:solidFill>
            <a:srgbClr val="333333"/>
          </a:solidFill>
          <a:latin typeface="Gill Sans MT"/>
          <a:ea typeface="Gill Sans MT"/>
          <a:cs typeface="Gill Sans MT"/>
        </a:defRPr>
      </a:pPr>
      <a:endParaRPr lang="en-US"/>
    </a:p>
  </c:txPr>
  <c:printSettings>
    <c:headerFooter alignWithMargins="0"/>
    <c:pageMargins b="1" l="0.75" r="0.75" t="1" header="0.5" footer="0.5"/>
    <c:pageSetup orientation="landscape" horizontalDpi="360" verticalDpi="360"/>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MegaCalc!A1"/><Relationship Id="rId2" Type="http://schemas.openxmlformats.org/officeDocument/2006/relationships/hyperlink" Target="#Contact_us"/><Relationship Id="rId1" Type="http://schemas.openxmlformats.org/officeDocument/2006/relationships/image" Target="../media/image1.png"/><Relationship Id="rId5" Type="http://schemas.openxmlformats.org/officeDocument/2006/relationships/hyperlink" Target="#'Creep Calculation'!A1"/><Relationship Id="rId4" Type="http://schemas.openxmlformats.org/officeDocument/2006/relationships/hyperlink" Target="#Instructions!A1"/></Relationships>
</file>

<file path=xl/drawings/_rels/drawing2.xml.rels><?xml version="1.0" encoding="UTF-8" standalone="yes"?>
<Relationships xmlns="http://schemas.openxmlformats.org/package/2006/relationships"><Relationship Id="rId3" Type="http://schemas.openxmlformats.org/officeDocument/2006/relationships/hyperlink" Target="#Contact_us"/><Relationship Id="rId2" Type="http://schemas.openxmlformats.org/officeDocument/2006/relationships/hyperlink" Target="#Instructions!A1"/><Relationship Id="rId1" Type="http://schemas.openxmlformats.org/officeDocument/2006/relationships/image" Target="../media/image2.png"/><Relationship Id="rId5" Type="http://schemas.openxmlformats.org/officeDocument/2006/relationships/hyperlink" Target="#'Creep Calculation'!A1"/><Relationship Id="rId4" Type="http://schemas.openxmlformats.org/officeDocument/2006/relationships/hyperlink" Target="#MegaCalc!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40"/><Relationship Id="rId2" Type="http://schemas.openxmlformats.org/officeDocument/2006/relationships/hyperlink" Target="#Instructions!A1"/><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hyperlink" Target="#'Creep Calculation'!A1"/><Relationship Id="rId4" Type="http://schemas.openxmlformats.org/officeDocument/2006/relationships/hyperlink" Target="#MegaCalc!A1"/></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1</xdr:row>
      <xdr:rowOff>0</xdr:rowOff>
    </xdr:from>
    <xdr:to>
      <xdr:col>19</xdr:col>
      <xdr:colOff>0</xdr:colOff>
      <xdr:row>6</xdr:row>
      <xdr:rowOff>56980</xdr:rowOff>
    </xdr:to>
    <xdr:pic>
      <xdr:nvPicPr>
        <xdr:cNvPr id="6346" name="Picture 80">
          <a:extLst>
            <a:ext uri="{FF2B5EF4-FFF2-40B4-BE49-F238E27FC236}">
              <a16:creationId xmlns:a16="http://schemas.microsoft.com/office/drawing/2014/main" id="{28C9AD83-D70C-4832-B3C9-6D06E22087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4299" y="95250"/>
          <a:ext cx="10620376" cy="172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381000</xdr:colOff>
      <xdr:row>12</xdr:row>
      <xdr:rowOff>104775</xdr:rowOff>
    </xdr:from>
    <xdr:to>
      <xdr:col>6</xdr:col>
      <xdr:colOff>95250</xdr:colOff>
      <xdr:row>13</xdr:row>
      <xdr:rowOff>238125</xdr:rowOff>
    </xdr:to>
    <xdr:sp macro="" textlink="">
      <xdr:nvSpPr>
        <xdr:cNvPr id="6152" name="Rectangle 8">
          <a:extLst>
            <a:ext uri="{FF2B5EF4-FFF2-40B4-BE49-F238E27FC236}">
              <a16:creationId xmlns:a16="http://schemas.microsoft.com/office/drawing/2014/main" id="{99FBCA20-6D3B-4682-BDD3-111AB5AC8FCB}"/>
            </a:ext>
          </a:extLst>
        </xdr:cNvPr>
        <xdr:cNvSpPr>
          <a:spLocks noChangeArrowheads="1"/>
        </xdr:cNvSpPr>
      </xdr:nvSpPr>
      <xdr:spPr bwMode="auto">
        <a:xfrm>
          <a:off x="609600" y="3609975"/>
          <a:ext cx="2762250" cy="3238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1. Enter sample details</a:t>
          </a:r>
          <a:endParaRPr lang="en-IE"/>
        </a:p>
      </xdr:txBody>
    </xdr:sp>
    <xdr:clientData/>
  </xdr:twoCellAnchor>
  <xdr:twoCellAnchor>
    <xdr:from>
      <xdr:col>7</xdr:col>
      <xdr:colOff>352425</xdr:colOff>
      <xdr:row>16</xdr:row>
      <xdr:rowOff>238125</xdr:rowOff>
    </xdr:from>
    <xdr:to>
      <xdr:col>15</xdr:col>
      <xdr:colOff>228600</xdr:colOff>
      <xdr:row>18</xdr:row>
      <xdr:rowOff>104775</xdr:rowOff>
    </xdr:to>
    <xdr:sp macro="" textlink="">
      <xdr:nvSpPr>
        <xdr:cNvPr id="6157" name="Rectangle 13">
          <a:extLst>
            <a:ext uri="{FF2B5EF4-FFF2-40B4-BE49-F238E27FC236}">
              <a16:creationId xmlns:a16="http://schemas.microsoft.com/office/drawing/2014/main" id="{9A7C777D-68B2-483F-8A41-283B8CE247EE}"/>
            </a:ext>
          </a:extLst>
        </xdr:cNvPr>
        <xdr:cNvSpPr>
          <a:spLocks noChangeArrowheads="1"/>
        </xdr:cNvSpPr>
      </xdr:nvSpPr>
      <xdr:spPr bwMode="auto">
        <a:xfrm>
          <a:off x="3743325" y="5010150"/>
          <a:ext cx="4867275" cy="3048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3. Insert absorbance values for the samples</a:t>
          </a:r>
          <a:endParaRPr lang="en-IE"/>
        </a:p>
      </xdr:txBody>
    </xdr:sp>
    <xdr:clientData/>
  </xdr:twoCellAnchor>
  <xdr:twoCellAnchor>
    <xdr:from>
      <xdr:col>14</xdr:col>
      <xdr:colOff>9525</xdr:colOff>
      <xdr:row>26</xdr:row>
      <xdr:rowOff>57150</xdr:rowOff>
    </xdr:from>
    <xdr:to>
      <xdr:col>14</xdr:col>
      <xdr:colOff>9525</xdr:colOff>
      <xdr:row>31</xdr:row>
      <xdr:rowOff>19050</xdr:rowOff>
    </xdr:to>
    <xdr:sp macro="" textlink="">
      <xdr:nvSpPr>
        <xdr:cNvPr id="6160" name="Rectangle 16">
          <a:extLst>
            <a:ext uri="{FF2B5EF4-FFF2-40B4-BE49-F238E27FC236}">
              <a16:creationId xmlns:a16="http://schemas.microsoft.com/office/drawing/2014/main" id="{B5904963-05EB-40BD-AAFA-70007DAA75D3}"/>
            </a:ext>
          </a:extLst>
        </xdr:cNvPr>
        <xdr:cNvSpPr>
          <a:spLocks noChangeArrowheads="1"/>
        </xdr:cNvSpPr>
      </xdr:nvSpPr>
      <xdr:spPr bwMode="auto">
        <a:xfrm>
          <a:off x="7620000" y="7362825"/>
          <a:ext cx="0" cy="914400"/>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IE" sz="1000" b="1" i="0" u="none" strike="noStrike" baseline="0">
              <a:solidFill>
                <a:srgbClr val="000000"/>
              </a:solidFill>
              <a:latin typeface="Gill Sans MT"/>
            </a:rPr>
            <a:t>5. Adjust sample volume </a:t>
          </a:r>
        </a:p>
        <a:p>
          <a:pPr algn="l" rtl="0">
            <a:defRPr sz="1000"/>
          </a:pPr>
          <a:r>
            <a:rPr lang="en-IE" sz="1000" b="0" i="0" u="none" strike="noStrike" baseline="0">
              <a:solidFill>
                <a:srgbClr val="000000"/>
              </a:solidFill>
              <a:latin typeface="Gill Sans MT"/>
            </a:rPr>
            <a:t>If a sample volume other than 0.1 mL is used, then enter the actual volume used.</a:t>
          </a:r>
          <a:endParaRPr lang="en-IE"/>
        </a:p>
      </xdr:txBody>
    </xdr:sp>
    <xdr:clientData/>
  </xdr:twoCellAnchor>
  <xdr:twoCellAnchor>
    <xdr:from>
      <xdr:col>14</xdr:col>
      <xdr:colOff>9525</xdr:colOff>
      <xdr:row>18</xdr:row>
      <xdr:rowOff>133350</xdr:rowOff>
    </xdr:from>
    <xdr:to>
      <xdr:col>14</xdr:col>
      <xdr:colOff>9525</xdr:colOff>
      <xdr:row>25</xdr:row>
      <xdr:rowOff>28575</xdr:rowOff>
    </xdr:to>
    <xdr:sp macro="" textlink="">
      <xdr:nvSpPr>
        <xdr:cNvPr id="6162" name="Rectangle 18">
          <a:extLst>
            <a:ext uri="{FF2B5EF4-FFF2-40B4-BE49-F238E27FC236}">
              <a16:creationId xmlns:a16="http://schemas.microsoft.com/office/drawing/2014/main" id="{1AB0D426-A1E7-4E2C-9EDE-70EFD356BCF9}"/>
            </a:ext>
          </a:extLst>
        </xdr:cNvPr>
        <xdr:cNvSpPr>
          <a:spLocks noChangeArrowheads="1"/>
        </xdr:cNvSpPr>
      </xdr:nvSpPr>
      <xdr:spPr bwMode="auto">
        <a:xfrm>
          <a:off x="7620000" y="5343525"/>
          <a:ext cx="0" cy="1800225"/>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IE" sz="1000" b="1" i="0" u="none" strike="noStrike" baseline="0">
              <a:solidFill>
                <a:srgbClr val="000000"/>
              </a:solidFill>
              <a:latin typeface="Gill Sans MT"/>
            </a:rPr>
            <a:t>6. Adjust sample dilution </a:t>
          </a:r>
        </a:p>
        <a:p>
          <a:pPr algn="l" rtl="0">
            <a:defRPr sz="1000"/>
          </a:pPr>
          <a:r>
            <a:rPr lang="en-IE" sz="1000" b="0" i="0" u="none" strike="noStrike" baseline="0">
              <a:solidFill>
                <a:srgbClr val="000000"/>
              </a:solidFill>
              <a:latin typeface="Gill Sans MT"/>
            </a:rPr>
            <a:t>If samples are diluted before assay, enter the dilution factor (e.g. 10 for 10-fold).</a:t>
          </a:r>
          <a:endParaRPr lang="en-IE"/>
        </a:p>
      </xdr:txBody>
    </xdr:sp>
    <xdr:clientData/>
  </xdr:twoCellAnchor>
  <xdr:twoCellAnchor>
    <xdr:from>
      <xdr:col>14</xdr:col>
      <xdr:colOff>9525</xdr:colOff>
      <xdr:row>7</xdr:row>
      <xdr:rowOff>47625</xdr:rowOff>
    </xdr:from>
    <xdr:to>
      <xdr:col>14</xdr:col>
      <xdr:colOff>9525</xdr:colOff>
      <xdr:row>7</xdr:row>
      <xdr:rowOff>266700</xdr:rowOff>
    </xdr:to>
    <xdr:sp macro="" textlink="">
      <xdr:nvSpPr>
        <xdr:cNvPr id="6181" name="Text Box 37">
          <a:hlinkClick xmlns:r="http://schemas.openxmlformats.org/officeDocument/2006/relationships" r:id="rId2"/>
          <a:extLst>
            <a:ext uri="{FF2B5EF4-FFF2-40B4-BE49-F238E27FC236}">
              <a16:creationId xmlns:a16="http://schemas.microsoft.com/office/drawing/2014/main" id="{87C0E15E-9688-4E68-AF8B-51C814203967}"/>
            </a:ext>
          </a:extLst>
        </xdr:cNvPr>
        <xdr:cNvSpPr txBox="1">
          <a:spLocks noChangeArrowheads="1"/>
        </xdr:cNvSpPr>
      </xdr:nvSpPr>
      <xdr:spPr bwMode="auto">
        <a:xfrm>
          <a:off x="7620000" y="1943100"/>
          <a:ext cx="0"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14</xdr:col>
      <xdr:colOff>9525</xdr:colOff>
      <xdr:row>7</xdr:row>
      <xdr:rowOff>85725</xdr:rowOff>
    </xdr:from>
    <xdr:to>
      <xdr:col>14</xdr:col>
      <xdr:colOff>9525</xdr:colOff>
      <xdr:row>7</xdr:row>
      <xdr:rowOff>85725</xdr:rowOff>
    </xdr:to>
    <xdr:sp macro="" textlink="">
      <xdr:nvSpPr>
        <xdr:cNvPr id="6356" name="Line 38">
          <a:extLst>
            <a:ext uri="{FF2B5EF4-FFF2-40B4-BE49-F238E27FC236}">
              <a16:creationId xmlns:a16="http://schemas.microsoft.com/office/drawing/2014/main" id="{41637909-10A8-4718-8C8F-1E9F6E859DB8}"/>
            </a:ext>
          </a:extLst>
        </xdr:cNvPr>
        <xdr:cNvSpPr>
          <a:spLocks noChangeShapeType="1"/>
        </xdr:cNvSpPr>
      </xdr:nvSpPr>
      <xdr:spPr bwMode="auto">
        <a:xfrm>
          <a:off x="7620000" y="19812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14</xdr:col>
      <xdr:colOff>9525</xdr:colOff>
      <xdr:row>7</xdr:row>
      <xdr:rowOff>85725</xdr:rowOff>
    </xdr:from>
    <xdr:to>
      <xdr:col>14</xdr:col>
      <xdr:colOff>9525</xdr:colOff>
      <xdr:row>7</xdr:row>
      <xdr:rowOff>85725</xdr:rowOff>
    </xdr:to>
    <xdr:sp macro="" textlink="">
      <xdr:nvSpPr>
        <xdr:cNvPr id="6357" name="Line 39">
          <a:extLst>
            <a:ext uri="{FF2B5EF4-FFF2-40B4-BE49-F238E27FC236}">
              <a16:creationId xmlns:a16="http://schemas.microsoft.com/office/drawing/2014/main" id="{2656FB55-79E7-4E7B-A022-ADFC1E8AC8DC}"/>
            </a:ext>
          </a:extLst>
        </xdr:cNvPr>
        <xdr:cNvSpPr>
          <a:spLocks noChangeShapeType="1"/>
        </xdr:cNvSpPr>
      </xdr:nvSpPr>
      <xdr:spPr bwMode="auto">
        <a:xfrm flipH="1">
          <a:off x="7620000" y="19812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14</xdr:col>
      <xdr:colOff>9525</xdr:colOff>
      <xdr:row>7</xdr:row>
      <xdr:rowOff>85725</xdr:rowOff>
    </xdr:from>
    <xdr:to>
      <xdr:col>14</xdr:col>
      <xdr:colOff>9525</xdr:colOff>
      <xdr:row>7</xdr:row>
      <xdr:rowOff>85725</xdr:rowOff>
    </xdr:to>
    <xdr:sp macro="" textlink="">
      <xdr:nvSpPr>
        <xdr:cNvPr id="6358" name="Line 40">
          <a:extLst>
            <a:ext uri="{FF2B5EF4-FFF2-40B4-BE49-F238E27FC236}">
              <a16:creationId xmlns:a16="http://schemas.microsoft.com/office/drawing/2014/main" id="{B94F9DA0-EDEC-4838-94ED-A63CE017320F}"/>
            </a:ext>
          </a:extLst>
        </xdr:cNvPr>
        <xdr:cNvSpPr>
          <a:spLocks noChangeShapeType="1"/>
        </xdr:cNvSpPr>
      </xdr:nvSpPr>
      <xdr:spPr bwMode="auto">
        <a:xfrm flipH="1">
          <a:off x="7620000" y="19812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15</xdr:col>
      <xdr:colOff>752475</xdr:colOff>
      <xdr:row>6</xdr:row>
      <xdr:rowOff>114300</xdr:rowOff>
    </xdr:from>
    <xdr:to>
      <xdr:col>17</xdr:col>
      <xdr:colOff>104775</xdr:colOff>
      <xdr:row>6</xdr:row>
      <xdr:rowOff>304800</xdr:rowOff>
    </xdr:to>
    <xdr:sp macro="" textlink="">
      <xdr:nvSpPr>
        <xdr:cNvPr id="6185" name="Text Box 41">
          <a:hlinkClick xmlns:r="http://schemas.openxmlformats.org/officeDocument/2006/relationships" r:id="rId3"/>
          <a:extLst>
            <a:ext uri="{FF2B5EF4-FFF2-40B4-BE49-F238E27FC236}">
              <a16:creationId xmlns:a16="http://schemas.microsoft.com/office/drawing/2014/main" id="{7482DC74-1532-4ECE-8912-944EBBF3CA05}"/>
            </a:ext>
          </a:extLst>
        </xdr:cNvPr>
        <xdr:cNvSpPr txBox="1">
          <a:spLocks noChangeArrowheads="1"/>
        </xdr:cNvSpPr>
      </xdr:nvSpPr>
      <xdr:spPr bwMode="auto">
        <a:xfrm>
          <a:off x="9134475" y="1876425"/>
          <a:ext cx="112395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Use MegaCalc</a:t>
          </a:r>
          <a:endParaRPr lang="en-IE"/>
        </a:p>
      </xdr:txBody>
    </xdr:sp>
    <xdr:clientData fPrintsWithSheet="0"/>
  </xdr:twoCellAnchor>
  <xdr:twoCellAnchor editAs="absolute">
    <xdr:from>
      <xdr:col>2</xdr:col>
      <xdr:colOff>19050</xdr:colOff>
      <xdr:row>8</xdr:row>
      <xdr:rowOff>66675</xdr:rowOff>
    </xdr:from>
    <xdr:to>
      <xdr:col>3</xdr:col>
      <xdr:colOff>628650</xdr:colOff>
      <xdr:row>8</xdr:row>
      <xdr:rowOff>257175</xdr:rowOff>
    </xdr:to>
    <xdr:sp macro="" textlink="">
      <xdr:nvSpPr>
        <xdr:cNvPr id="6187" name="Text Box 43">
          <a:hlinkClick xmlns:r="http://schemas.openxmlformats.org/officeDocument/2006/relationships" r:id="rId3"/>
          <a:extLst>
            <a:ext uri="{FF2B5EF4-FFF2-40B4-BE49-F238E27FC236}">
              <a16:creationId xmlns:a16="http://schemas.microsoft.com/office/drawing/2014/main" id="{96375F58-9297-4099-9737-E6BD9A51EDD7}"/>
            </a:ext>
          </a:extLst>
        </xdr:cNvPr>
        <xdr:cNvSpPr txBox="1">
          <a:spLocks noChangeArrowheads="1"/>
        </xdr:cNvSpPr>
      </xdr:nvSpPr>
      <xdr:spPr bwMode="auto">
        <a:xfrm>
          <a:off x="247650" y="2838450"/>
          <a:ext cx="10763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Use Mega-Calc</a:t>
          </a:r>
          <a:endParaRPr lang="en-IE"/>
        </a:p>
      </xdr:txBody>
    </xdr:sp>
    <xdr:clientData fPrintsWithSheet="0"/>
  </xdr:twoCellAnchor>
  <xdr:twoCellAnchor>
    <xdr:from>
      <xdr:col>2</xdr:col>
      <xdr:colOff>47625</xdr:colOff>
      <xdr:row>47</xdr:row>
      <xdr:rowOff>152400</xdr:rowOff>
    </xdr:from>
    <xdr:to>
      <xdr:col>4</xdr:col>
      <xdr:colOff>9525</xdr:colOff>
      <xdr:row>48</xdr:row>
      <xdr:rowOff>142875</xdr:rowOff>
    </xdr:to>
    <xdr:sp macro="" textlink="">
      <xdr:nvSpPr>
        <xdr:cNvPr id="6188" name="Text Box 44">
          <a:hlinkClick xmlns:r="http://schemas.openxmlformats.org/officeDocument/2006/relationships" r:id="rId4"/>
          <a:extLst>
            <a:ext uri="{FF2B5EF4-FFF2-40B4-BE49-F238E27FC236}">
              <a16:creationId xmlns:a16="http://schemas.microsoft.com/office/drawing/2014/main" id="{AD6976BE-C4C6-43F8-BCF0-88775F7BEE14}"/>
            </a:ext>
          </a:extLst>
        </xdr:cNvPr>
        <xdr:cNvSpPr txBox="1">
          <a:spLocks noChangeArrowheads="1"/>
        </xdr:cNvSpPr>
      </xdr:nvSpPr>
      <xdr:spPr bwMode="auto">
        <a:xfrm>
          <a:off x="276225" y="12411075"/>
          <a:ext cx="152400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endParaRPr lang="en-IE"/>
        </a:p>
      </xdr:txBody>
    </xdr:sp>
    <xdr:clientData fPrintsWithSheet="0"/>
  </xdr:twoCellAnchor>
  <xdr:twoCellAnchor>
    <xdr:from>
      <xdr:col>7</xdr:col>
      <xdr:colOff>352425</xdr:colOff>
      <xdr:row>12</xdr:row>
      <xdr:rowOff>190500</xdr:rowOff>
    </xdr:from>
    <xdr:to>
      <xdr:col>15</xdr:col>
      <xdr:colOff>304800</xdr:colOff>
      <xdr:row>16</xdr:row>
      <xdr:rowOff>0</xdr:rowOff>
    </xdr:to>
    <xdr:sp macro="" textlink="">
      <xdr:nvSpPr>
        <xdr:cNvPr id="6155" name="Rectangle 11">
          <a:extLst>
            <a:ext uri="{FF2B5EF4-FFF2-40B4-BE49-F238E27FC236}">
              <a16:creationId xmlns:a16="http://schemas.microsoft.com/office/drawing/2014/main" id="{F7D5DF7E-012E-43E5-A76D-A2B2212201AE}"/>
            </a:ext>
          </a:extLst>
        </xdr:cNvPr>
        <xdr:cNvSpPr>
          <a:spLocks noChangeArrowheads="1"/>
        </xdr:cNvSpPr>
      </xdr:nvSpPr>
      <xdr:spPr bwMode="auto">
        <a:xfrm>
          <a:off x="3743325" y="3695700"/>
          <a:ext cx="4943475" cy="10763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2. Insert absorbance values for the blank</a:t>
          </a:r>
        </a:p>
        <a:p>
          <a:pPr algn="l" rtl="0">
            <a:defRPr sz="1000"/>
          </a:pPr>
          <a:r>
            <a:rPr lang="en-IE" sz="1100" b="0" i="0" u="none" strike="noStrike" baseline="0">
              <a:solidFill>
                <a:srgbClr val="000000"/>
              </a:solidFill>
              <a:latin typeface="Gill Sans MT"/>
            </a:rPr>
            <a:t>If duplicate blanks have been run, insert both sets of data and the program will automatically use the average values. If a single set of values are input, these will be used.</a:t>
          </a:r>
          <a:endParaRPr lang="en-IE"/>
        </a:p>
      </xdr:txBody>
    </xdr:sp>
    <xdr:clientData/>
  </xdr:twoCellAnchor>
  <xdr:twoCellAnchor>
    <xdr:from>
      <xdr:col>7</xdr:col>
      <xdr:colOff>1</xdr:colOff>
      <xdr:row>33</xdr:row>
      <xdr:rowOff>9525</xdr:rowOff>
    </xdr:from>
    <xdr:to>
      <xdr:col>11</xdr:col>
      <xdr:colOff>733425</xdr:colOff>
      <xdr:row>40</xdr:row>
      <xdr:rowOff>171450</xdr:rowOff>
    </xdr:to>
    <xdr:sp macro="" textlink="">
      <xdr:nvSpPr>
        <xdr:cNvPr id="6159" name="Rectangle 15">
          <a:extLst>
            <a:ext uri="{FF2B5EF4-FFF2-40B4-BE49-F238E27FC236}">
              <a16:creationId xmlns:a16="http://schemas.microsoft.com/office/drawing/2014/main" id="{BFE19157-2D88-4FD8-9230-73170339E69D}"/>
            </a:ext>
          </a:extLst>
        </xdr:cNvPr>
        <xdr:cNvSpPr>
          <a:spLocks noChangeArrowheads="1"/>
        </xdr:cNvSpPr>
      </xdr:nvSpPr>
      <xdr:spPr bwMode="auto">
        <a:xfrm>
          <a:off x="3390901" y="9058275"/>
          <a:ext cx="2638424" cy="16859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8. Extinction coefficient</a:t>
          </a:r>
        </a:p>
        <a:p>
          <a:pPr algn="l" rtl="0">
            <a:defRPr sz="1000"/>
          </a:pPr>
          <a:r>
            <a:rPr lang="en-IE" sz="1100" b="0" i="0" u="none" strike="noStrike" baseline="0">
              <a:solidFill>
                <a:srgbClr val="000000"/>
              </a:solidFill>
              <a:latin typeface="Gill Sans MT"/>
            </a:rPr>
            <a:t>The calculations are set for readings at 340 nm [extinction coefficient for NADH of 6.3 (1 x mol-1 x cm-1)].  For absorbance readings at 365 nm (Hg lamp; ext. coeff. 3.4) multiply the calculated values for D-xylose by 1.8529. For absorbance readings at 334 nm (Hg lamp; ext. coeff. 6.18) multiply the calculated values for D-xylose by 1.0194.    </a:t>
          </a:r>
          <a:endParaRPr lang="en-IE"/>
        </a:p>
      </xdr:txBody>
    </xdr:sp>
    <xdr:clientData/>
  </xdr:twoCellAnchor>
  <xdr:twoCellAnchor>
    <xdr:from>
      <xdr:col>2</xdr:col>
      <xdr:colOff>133350</xdr:colOff>
      <xdr:row>31</xdr:row>
      <xdr:rowOff>171450</xdr:rowOff>
    </xdr:from>
    <xdr:to>
      <xdr:col>5</xdr:col>
      <xdr:colOff>247650</xdr:colOff>
      <xdr:row>35</xdr:row>
      <xdr:rowOff>161925</xdr:rowOff>
    </xdr:to>
    <xdr:sp macro="" textlink="">
      <xdr:nvSpPr>
        <xdr:cNvPr id="6209" name="Rectangle 65">
          <a:extLst>
            <a:ext uri="{FF2B5EF4-FFF2-40B4-BE49-F238E27FC236}">
              <a16:creationId xmlns:a16="http://schemas.microsoft.com/office/drawing/2014/main" id="{B7F9B814-DB5A-469E-A3C0-31B22D32EF9B}"/>
            </a:ext>
          </a:extLst>
        </xdr:cNvPr>
        <xdr:cNvSpPr>
          <a:spLocks noChangeArrowheads="1"/>
        </xdr:cNvSpPr>
      </xdr:nvSpPr>
      <xdr:spPr bwMode="auto">
        <a:xfrm>
          <a:off x="361950" y="8839200"/>
          <a:ext cx="2419350" cy="7524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5.  Sample dilution</a:t>
          </a:r>
        </a:p>
        <a:p>
          <a:pPr algn="l" rtl="0">
            <a:defRPr sz="1000"/>
          </a:pPr>
          <a:r>
            <a:rPr lang="en-IE" sz="1100" b="0" i="0" u="none" strike="noStrike" baseline="0">
              <a:solidFill>
                <a:srgbClr val="000000"/>
              </a:solidFill>
              <a:latin typeface="Gill Sans MT"/>
            </a:rPr>
            <a:t>If samples are diluted before assay, enter the dilution factor (e.g. 10  for 10-fold).</a:t>
          </a:r>
          <a:endParaRPr lang="en-IE"/>
        </a:p>
      </xdr:txBody>
    </xdr:sp>
    <xdr:clientData/>
  </xdr:twoCellAnchor>
  <xdr:twoCellAnchor>
    <xdr:from>
      <xdr:col>15</xdr:col>
      <xdr:colOff>752476</xdr:colOff>
      <xdr:row>6</xdr:row>
      <xdr:rowOff>333376</xdr:rowOff>
    </xdr:from>
    <xdr:to>
      <xdr:col>16</xdr:col>
      <xdr:colOff>819151</xdr:colOff>
      <xdr:row>6</xdr:row>
      <xdr:rowOff>504826</xdr:rowOff>
    </xdr:to>
    <xdr:sp macro="" textlink="">
      <xdr:nvSpPr>
        <xdr:cNvPr id="6213" name="Text Box 69">
          <a:hlinkClick xmlns:r="http://schemas.openxmlformats.org/officeDocument/2006/relationships" r:id="rId2"/>
          <a:extLst>
            <a:ext uri="{FF2B5EF4-FFF2-40B4-BE49-F238E27FC236}">
              <a16:creationId xmlns:a16="http://schemas.microsoft.com/office/drawing/2014/main" id="{024F824A-E6D7-43D6-9D3D-DD5ED3BECB3F}"/>
            </a:ext>
          </a:extLst>
        </xdr:cNvPr>
        <xdr:cNvSpPr txBox="1">
          <a:spLocks noChangeArrowheads="1"/>
        </xdr:cNvSpPr>
      </xdr:nvSpPr>
      <xdr:spPr bwMode="auto">
        <a:xfrm>
          <a:off x="9134476" y="2095501"/>
          <a:ext cx="9144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2</xdr:col>
      <xdr:colOff>133350</xdr:colOff>
      <xdr:row>26</xdr:row>
      <xdr:rowOff>123826</xdr:rowOff>
    </xdr:from>
    <xdr:to>
      <xdr:col>5</xdr:col>
      <xdr:colOff>257175</xdr:colOff>
      <xdr:row>30</xdr:row>
      <xdr:rowOff>28576</xdr:rowOff>
    </xdr:to>
    <xdr:sp macro="" textlink="">
      <xdr:nvSpPr>
        <xdr:cNvPr id="6232" name="Rectangle 88">
          <a:extLst>
            <a:ext uri="{FF2B5EF4-FFF2-40B4-BE49-F238E27FC236}">
              <a16:creationId xmlns:a16="http://schemas.microsoft.com/office/drawing/2014/main" id="{0212CB63-5525-45C4-994E-4C38569D86CE}"/>
            </a:ext>
          </a:extLst>
        </xdr:cNvPr>
        <xdr:cNvSpPr>
          <a:spLocks noChangeArrowheads="1"/>
        </xdr:cNvSpPr>
      </xdr:nvSpPr>
      <xdr:spPr bwMode="auto">
        <a:xfrm>
          <a:off x="361950" y="7839076"/>
          <a:ext cx="2428875" cy="6667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4. Sample volume</a:t>
          </a:r>
        </a:p>
        <a:p>
          <a:pPr algn="l" rtl="0">
            <a:defRPr sz="1000"/>
          </a:pPr>
          <a:r>
            <a:rPr lang="en-IE" sz="1100" b="0" i="0" u="none" strike="noStrike" baseline="0">
              <a:solidFill>
                <a:srgbClr val="000000"/>
              </a:solidFill>
              <a:latin typeface="Gill Sans MT"/>
            </a:rPr>
            <a:t>If a sample volume other than 0.1 mL is used, enter the volume.</a:t>
          </a:r>
          <a:endParaRPr lang="en-IE"/>
        </a:p>
      </xdr:txBody>
    </xdr:sp>
    <xdr:clientData/>
  </xdr:twoCellAnchor>
  <xdr:twoCellAnchor>
    <xdr:from>
      <xdr:col>11</xdr:col>
      <xdr:colOff>504825</xdr:colOff>
      <xdr:row>26</xdr:row>
      <xdr:rowOff>123826</xdr:rowOff>
    </xdr:from>
    <xdr:to>
      <xdr:col>14</xdr:col>
      <xdr:colOff>95250</xdr:colOff>
      <xdr:row>30</xdr:row>
      <xdr:rowOff>28576</xdr:rowOff>
    </xdr:to>
    <xdr:sp macro="" textlink="">
      <xdr:nvSpPr>
        <xdr:cNvPr id="6236" name="Rectangle 92">
          <a:extLst>
            <a:ext uri="{FF2B5EF4-FFF2-40B4-BE49-F238E27FC236}">
              <a16:creationId xmlns:a16="http://schemas.microsoft.com/office/drawing/2014/main" id="{2D109961-F151-474E-8D74-84BBA2D7E59A}"/>
            </a:ext>
          </a:extLst>
        </xdr:cNvPr>
        <xdr:cNvSpPr>
          <a:spLocks noChangeArrowheads="1"/>
        </xdr:cNvSpPr>
      </xdr:nvSpPr>
      <xdr:spPr bwMode="auto">
        <a:xfrm>
          <a:off x="5800725" y="7839076"/>
          <a:ext cx="1905000" cy="6667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6.  </a:t>
          </a:r>
          <a:r>
            <a:rPr lang="en-IE" sz="1100" b="1" i="0" u="none" strike="noStrike" baseline="0">
              <a:solidFill>
                <a:srgbClr val="000000"/>
              </a:solidFill>
              <a:latin typeface="Arial"/>
              <a:cs typeface="Arial"/>
            </a:rPr>
            <a:t>Sample (g/L)</a:t>
          </a:r>
          <a:endParaRPr lang="en-IE" sz="1100" b="1" i="0" u="none" strike="noStrike" baseline="0">
            <a:solidFill>
              <a:srgbClr val="000000"/>
            </a:solidFill>
            <a:latin typeface="Gill Sans MT"/>
            <a:cs typeface="Arial"/>
          </a:endParaRPr>
        </a:p>
        <a:p>
          <a:pPr algn="l" rtl="0">
            <a:defRPr sz="1000"/>
          </a:pPr>
          <a:r>
            <a:rPr lang="en-IE" sz="1100" b="0" i="0" u="none" strike="noStrike" baseline="0">
              <a:solidFill>
                <a:srgbClr val="000000"/>
              </a:solidFill>
              <a:latin typeface="Gill Sans MT"/>
            </a:rPr>
            <a:t>Insert the original smaple extraction concentraion in g/L.</a:t>
          </a:r>
        </a:p>
      </xdr:txBody>
    </xdr:sp>
    <xdr:clientData/>
  </xdr:twoCellAnchor>
  <xdr:twoCellAnchor>
    <xdr:from>
      <xdr:col>13</xdr:col>
      <xdr:colOff>457200</xdr:colOff>
      <xdr:row>26</xdr:row>
      <xdr:rowOff>104775</xdr:rowOff>
    </xdr:from>
    <xdr:to>
      <xdr:col>14</xdr:col>
      <xdr:colOff>600075</xdr:colOff>
      <xdr:row>31</xdr:row>
      <xdr:rowOff>66675</xdr:rowOff>
    </xdr:to>
    <xdr:cxnSp macro="">
      <xdr:nvCxnSpPr>
        <xdr:cNvPr id="3" name="Straight Arrow Connector 2">
          <a:extLst>
            <a:ext uri="{FF2B5EF4-FFF2-40B4-BE49-F238E27FC236}">
              <a16:creationId xmlns:a16="http://schemas.microsoft.com/office/drawing/2014/main" id="{FE6B22F3-BDF7-4B7B-BCF2-A1D9DDE6AE08}"/>
            </a:ext>
          </a:extLst>
        </xdr:cNvPr>
        <xdr:cNvCxnSpPr/>
      </xdr:nvCxnSpPr>
      <xdr:spPr bwMode="auto">
        <a:xfrm>
          <a:off x="7296150" y="7820025"/>
          <a:ext cx="914400" cy="914400"/>
        </a:xfrm>
        <a:prstGeom prst="straightConnector1">
          <a:avLst/>
        </a:prstGeom>
        <a:solidFill>
          <a:srgbClr xmlns:mc="http://schemas.openxmlformats.org/markup-compatibility/2006" xmlns:a14="http://schemas.microsoft.com/office/drawing/2010/main" val="FFFFFF" mc:Ignorable="a14" a14:legacySpreadsheetColorIndex="9"/>
        </a:solidFill>
        <a:ln>
          <a:noFill/>
          <a:tailEnd type="triangle"/>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685800</xdr:colOff>
      <xdr:row>23</xdr:row>
      <xdr:rowOff>66677</xdr:rowOff>
    </xdr:from>
    <xdr:to>
      <xdr:col>13</xdr:col>
      <xdr:colOff>476250</xdr:colOff>
      <xdr:row>26</xdr:row>
      <xdr:rowOff>123826</xdr:rowOff>
    </xdr:to>
    <xdr:cxnSp macro="">
      <xdr:nvCxnSpPr>
        <xdr:cNvPr id="5" name="Straight Arrow Connector 4">
          <a:extLst>
            <a:ext uri="{FF2B5EF4-FFF2-40B4-BE49-F238E27FC236}">
              <a16:creationId xmlns:a16="http://schemas.microsoft.com/office/drawing/2014/main" id="{D54A1A48-A2B4-4343-A803-B9BDC4693E98}"/>
            </a:ext>
          </a:extLst>
        </xdr:cNvPr>
        <xdr:cNvCxnSpPr>
          <a:stCxn id="6236" idx="0"/>
        </xdr:cNvCxnSpPr>
      </xdr:nvCxnSpPr>
      <xdr:spPr bwMode="auto">
        <a:xfrm flipV="1">
          <a:off x="6753225" y="7210427"/>
          <a:ext cx="561975" cy="628649"/>
        </a:xfrm>
        <a:prstGeom prst="straightConnector1">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133351</xdr:colOff>
      <xdr:row>23</xdr:row>
      <xdr:rowOff>47628</xdr:rowOff>
    </xdr:from>
    <xdr:to>
      <xdr:col>15</xdr:col>
      <xdr:colOff>623887</xdr:colOff>
      <xdr:row>26</xdr:row>
      <xdr:rowOff>123826</xdr:rowOff>
    </xdr:to>
    <xdr:cxnSp macro="">
      <xdr:nvCxnSpPr>
        <xdr:cNvPr id="33" name="Straight Arrow Connector 32">
          <a:extLst>
            <a:ext uri="{FF2B5EF4-FFF2-40B4-BE49-F238E27FC236}">
              <a16:creationId xmlns:a16="http://schemas.microsoft.com/office/drawing/2014/main" id="{8921FDAE-C1BF-4C82-9BDF-1A94CA9B9291}"/>
            </a:ext>
          </a:extLst>
        </xdr:cNvPr>
        <xdr:cNvCxnSpPr>
          <a:stCxn id="50" idx="0"/>
        </xdr:cNvCxnSpPr>
      </xdr:nvCxnSpPr>
      <xdr:spPr bwMode="auto">
        <a:xfrm flipH="1" flipV="1">
          <a:off x="8515351" y="7191378"/>
          <a:ext cx="490536" cy="647698"/>
        </a:xfrm>
        <a:prstGeom prst="straightConnector1">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247650</xdr:colOff>
      <xdr:row>23</xdr:row>
      <xdr:rowOff>123826</xdr:rowOff>
    </xdr:from>
    <xdr:to>
      <xdr:col>8</xdr:col>
      <xdr:colOff>276225</xdr:colOff>
      <xdr:row>33</xdr:row>
      <xdr:rowOff>166688</xdr:rowOff>
    </xdr:to>
    <xdr:cxnSp macro="">
      <xdr:nvCxnSpPr>
        <xdr:cNvPr id="36" name="Straight Arrow Connector 35">
          <a:extLst>
            <a:ext uri="{FF2B5EF4-FFF2-40B4-BE49-F238E27FC236}">
              <a16:creationId xmlns:a16="http://schemas.microsoft.com/office/drawing/2014/main" id="{5C71CB1A-F5B1-405C-B330-CE0221C645DD}"/>
            </a:ext>
          </a:extLst>
        </xdr:cNvPr>
        <xdr:cNvCxnSpPr>
          <a:stCxn id="6209" idx="3"/>
        </xdr:cNvCxnSpPr>
      </xdr:nvCxnSpPr>
      <xdr:spPr bwMode="auto">
        <a:xfrm flipV="1">
          <a:off x="2781300" y="7267576"/>
          <a:ext cx="1628775" cy="1947862"/>
        </a:xfrm>
        <a:prstGeom prst="straightConnector1">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257175</xdr:colOff>
      <xdr:row>23</xdr:row>
      <xdr:rowOff>95251</xdr:rowOff>
    </xdr:from>
    <xdr:to>
      <xdr:col>7</xdr:col>
      <xdr:colOff>457200</xdr:colOff>
      <xdr:row>28</xdr:row>
      <xdr:rowOff>76201</xdr:rowOff>
    </xdr:to>
    <xdr:cxnSp macro="">
      <xdr:nvCxnSpPr>
        <xdr:cNvPr id="39" name="Straight Arrow Connector 38">
          <a:extLst>
            <a:ext uri="{FF2B5EF4-FFF2-40B4-BE49-F238E27FC236}">
              <a16:creationId xmlns:a16="http://schemas.microsoft.com/office/drawing/2014/main" id="{D4EFDD6B-0566-499E-B4B2-13AFD8BCD883}"/>
            </a:ext>
          </a:extLst>
        </xdr:cNvPr>
        <xdr:cNvCxnSpPr>
          <a:stCxn id="6232" idx="3"/>
        </xdr:cNvCxnSpPr>
      </xdr:nvCxnSpPr>
      <xdr:spPr bwMode="auto">
        <a:xfrm flipV="1">
          <a:off x="2790825" y="7239001"/>
          <a:ext cx="1057275" cy="933450"/>
        </a:xfrm>
        <a:prstGeom prst="straightConnector1">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0</xdr:colOff>
      <xdr:row>17</xdr:row>
      <xdr:rowOff>142875</xdr:rowOff>
    </xdr:from>
    <xdr:to>
      <xdr:col>7</xdr:col>
      <xdr:colOff>352425</xdr:colOff>
      <xdr:row>23</xdr:row>
      <xdr:rowOff>57150</xdr:rowOff>
    </xdr:to>
    <xdr:cxnSp macro="">
      <xdr:nvCxnSpPr>
        <xdr:cNvPr id="42" name="Straight Arrow Connector 41">
          <a:extLst>
            <a:ext uri="{FF2B5EF4-FFF2-40B4-BE49-F238E27FC236}">
              <a16:creationId xmlns:a16="http://schemas.microsoft.com/office/drawing/2014/main" id="{FF57A369-74AD-4279-B985-F41B4D84B4C7}"/>
            </a:ext>
          </a:extLst>
        </xdr:cNvPr>
        <xdr:cNvCxnSpPr>
          <a:stCxn id="6157" idx="1"/>
        </xdr:cNvCxnSpPr>
      </xdr:nvCxnSpPr>
      <xdr:spPr bwMode="auto">
        <a:xfrm flipH="1">
          <a:off x="2533650" y="5572125"/>
          <a:ext cx="1209675" cy="1628775"/>
        </a:xfrm>
        <a:prstGeom prst="straightConnector1">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76200</xdr:colOff>
      <xdr:row>13</xdr:row>
      <xdr:rowOff>538163</xdr:rowOff>
    </xdr:from>
    <xdr:to>
      <xdr:col>7</xdr:col>
      <xdr:colOff>352425</xdr:colOff>
      <xdr:row>18</xdr:row>
      <xdr:rowOff>0</xdr:rowOff>
    </xdr:to>
    <xdr:cxnSp macro="">
      <xdr:nvCxnSpPr>
        <xdr:cNvPr id="45" name="Straight Arrow Connector 44">
          <a:extLst>
            <a:ext uri="{FF2B5EF4-FFF2-40B4-BE49-F238E27FC236}">
              <a16:creationId xmlns:a16="http://schemas.microsoft.com/office/drawing/2014/main" id="{A445E576-698E-4E60-8C3C-A5F62A62BCFC}"/>
            </a:ext>
          </a:extLst>
        </xdr:cNvPr>
        <xdr:cNvCxnSpPr>
          <a:stCxn id="6155" idx="1"/>
        </xdr:cNvCxnSpPr>
      </xdr:nvCxnSpPr>
      <xdr:spPr bwMode="auto">
        <a:xfrm flipH="1">
          <a:off x="2609850" y="4643438"/>
          <a:ext cx="1133475" cy="976312"/>
        </a:xfrm>
        <a:prstGeom prst="straightConnector1">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295274</xdr:colOff>
      <xdr:row>26</xdr:row>
      <xdr:rowOff>123826</xdr:rowOff>
    </xdr:from>
    <xdr:to>
      <xdr:col>16</xdr:col>
      <xdr:colOff>876299</xdr:colOff>
      <xdr:row>31</xdr:row>
      <xdr:rowOff>161926</xdr:rowOff>
    </xdr:to>
    <xdr:sp macro="" textlink="">
      <xdr:nvSpPr>
        <xdr:cNvPr id="50" name="Rectangle 92">
          <a:extLst>
            <a:ext uri="{FF2B5EF4-FFF2-40B4-BE49-F238E27FC236}">
              <a16:creationId xmlns:a16="http://schemas.microsoft.com/office/drawing/2014/main" id="{D23B19EB-C31D-4E86-94B4-E7A12AB678CE}"/>
            </a:ext>
          </a:extLst>
        </xdr:cNvPr>
        <xdr:cNvSpPr>
          <a:spLocks noChangeArrowheads="1"/>
        </xdr:cNvSpPr>
      </xdr:nvSpPr>
      <xdr:spPr bwMode="auto">
        <a:xfrm>
          <a:off x="7905749" y="7839076"/>
          <a:ext cx="2200275" cy="9906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7. Xylose Content of AX (%)</a:t>
          </a:r>
          <a:endParaRPr lang="en-IE" sz="1100" b="1" i="0" u="none" strike="noStrike" baseline="0">
            <a:solidFill>
              <a:srgbClr val="000000"/>
            </a:solidFill>
            <a:latin typeface="Gill Sans MT"/>
            <a:cs typeface="Arial"/>
          </a:endParaRPr>
        </a:p>
        <a:p>
          <a:pPr algn="l" rtl="0">
            <a:defRPr sz="1000"/>
          </a:pPr>
          <a:r>
            <a:rPr lang="en-IE" sz="1100" b="0" i="0" u="none" strike="noStrike" baseline="0">
              <a:solidFill>
                <a:srgbClr val="000000"/>
              </a:solidFill>
              <a:latin typeface="Gill Sans MT"/>
            </a:rPr>
            <a:t>Insert the known xylose content of the arabinoxylan sample - this is an estimated value and may be obtained from scientific literature.</a:t>
          </a:r>
        </a:p>
      </xdr:txBody>
    </xdr:sp>
    <xdr:clientData/>
  </xdr:twoCellAnchor>
  <xdr:twoCellAnchor>
    <xdr:from>
      <xdr:col>12</xdr:col>
      <xdr:colOff>410134</xdr:colOff>
      <xdr:row>33</xdr:row>
      <xdr:rowOff>33618</xdr:rowOff>
    </xdr:from>
    <xdr:to>
      <xdr:col>16</xdr:col>
      <xdr:colOff>876299</xdr:colOff>
      <xdr:row>40</xdr:row>
      <xdr:rowOff>171450</xdr:rowOff>
    </xdr:to>
    <xdr:sp macro="" textlink="">
      <xdr:nvSpPr>
        <xdr:cNvPr id="57" name="Rectangle 20">
          <a:extLst>
            <a:ext uri="{FF2B5EF4-FFF2-40B4-BE49-F238E27FC236}">
              <a16:creationId xmlns:a16="http://schemas.microsoft.com/office/drawing/2014/main" id="{5A37AD7C-C905-4A8C-9B3F-37060F7AE875}"/>
            </a:ext>
          </a:extLst>
        </xdr:cNvPr>
        <xdr:cNvSpPr>
          <a:spLocks noChangeArrowheads="1"/>
        </xdr:cNvSpPr>
      </xdr:nvSpPr>
      <xdr:spPr bwMode="auto">
        <a:xfrm>
          <a:off x="6477559" y="9082368"/>
          <a:ext cx="3628465" cy="1661832"/>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9. Do creep calculation (optional)</a:t>
          </a:r>
        </a:p>
        <a:p>
          <a:pPr algn="l" rtl="0">
            <a:defRPr sz="1000"/>
          </a:pPr>
          <a:r>
            <a:rPr lang="en-GB" sz="1100" b="0" i="0" u="none" strike="noStrike" baseline="0">
              <a:solidFill>
                <a:srgbClr val="000000"/>
              </a:solidFill>
              <a:latin typeface="Gill Sans MT"/>
            </a:rPr>
            <a:t>If there is a “creep reaction” after the initial rapid reaction (A</a:t>
          </a:r>
          <a:r>
            <a:rPr lang="en-GB" sz="1100" b="0" i="0" u="none" strike="noStrike" baseline="-25000">
              <a:solidFill>
                <a:srgbClr val="000000"/>
              </a:solidFill>
              <a:latin typeface="Gill Sans MT"/>
            </a:rPr>
            <a:t>2; </a:t>
          </a:r>
          <a:r>
            <a:rPr lang="en-GB" sz="1100" b="0" i="0" u="none" strike="noStrike" baseline="0">
              <a:solidFill>
                <a:srgbClr val="000000"/>
              </a:solidFill>
              <a:latin typeface="Gill Sans MT"/>
            </a:rPr>
            <a:t>absorbance read at 6 minutes), then measure additional absorbance values at 8 and 10 min. Enter these values into the “creep reaction” calculation.  The program will automatically extrapolate to time zero and calculate the correct concentration of ethanol. </a:t>
          </a:r>
        </a:p>
      </xdr:txBody>
    </xdr:sp>
    <xdr:clientData/>
  </xdr:twoCellAnchor>
  <xdr:twoCellAnchor>
    <xdr:from>
      <xdr:col>4</xdr:col>
      <xdr:colOff>200025</xdr:colOff>
      <xdr:row>13</xdr:row>
      <xdr:rowOff>238125</xdr:rowOff>
    </xdr:from>
    <xdr:to>
      <xdr:col>4</xdr:col>
      <xdr:colOff>581025</xdr:colOff>
      <xdr:row>14</xdr:row>
      <xdr:rowOff>114300</xdr:rowOff>
    </xdr:to>
    <xdr:cxnSp macro="">
      <xdr:nvCxnSpPr>
        <xdr:cNvPr id="58" name="Straight Arrow Connector 57">
          <a:extLst>
            <a:ext uri="{FF2B5EF4-FFF2-40B4-BE49-F238E27FC236}">
              <a16:creationId xmlns:a16="http://schemas.microsoft.com/office/drawing/2014/main" id="{5C3DEC3B-17CE-4C3C-8C66-65705EC9A9F5}"/>
            </a:ext>
          </a:extLst>
        </xdr:cNvPr>
        <xdr:cNvCxnSpPr>
          <a:stCxn id="6152" idx="2"/>
        </xdr:cNvCxnSpPr>
      </xdr:nvCxnSpPr>
      <xdr:spPr bwMode="auto">
        <a:xfrm>
          <a:off x="1990725" y="4343400"/>
          <a:ext cx="381000" cy="457200"/>
        </a:xfrm>
        <a:prstGeom prst="straightConnector1">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171450</xdr:colOff>
      <xdr:row>39</xdr:row>
      <xdr:rowOff>38100</xdr:rowOff>
    </xdr:from>
    <xdr:to>
      <xdr:col>15</xdr:col>
      <xdr:colOff>695885</xdr:colOff>
      <xdr:row>40</xdr:row>
      <xdr:rowOff>53788</xdr:rowOff>
    </xdr:to>
    <xdr:sp macro="" textlink="">
      <xdr:nvSpPr>
        <xdr:cNvPr id="61" name="Text Box 42">
          <a:hlinkClick xmlns:r="http://schemas.openxmlformats.org/officeDocument/2006/relationships" r:id="rId5"/>
          <a:extLst>
            <a:ext uri="{FF2B5EF4-FFF2-40B4-BE49-F238E27FC236}">
              <a16:creationId xmlns:a16="http://schemas.microsoft.com/office/drawing/2014/main" id="{39375AB6-F5E9-45AC-846D-B1AAF2F021D3}"/>
            </a:ext>
          </a:extLst>
        </xdr:cNvPr>
        <xdr:cNvSpPr txBox="1">
          <a:spLocks noChangeArrowheads="1"/>
        </xdr:cNvSpPr>
      </xdr:nvSpPr>
      <xdr:spPr bwMode="auto">
        <a:xfrm>
          <a:off x="7781925" y="10401300"/>
          <a:ext cx="1295960" cy="225238"/>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GB" sz="1000" b="0" i="0" u="sng" strike="noStrike" baseline="0">
              <a:solidFill>
                <a:srgbClr val="0000FF"/>
              </a:solidFill>
              <a:latin typeface="Arial"/>
              <a:cs typeface="Arial"/>
            </a:rPr>
            <a:t>Creep Calculation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4512</xdr:rowOff>
    </xdr:from>
    <xdr:to>
      <xdr:col>26</xdr:col>
      <xdr:colOff>0</xdr:colOff>
      <xdr:row>2</xdr:row>
      <xdr:rowOff>103041</xdr:rowOff>
    </xdr:to>
    <xdr:pic>
      <xdr:nvPicPr>
        <xdr:cNvPr id="2156" name="Picture 44">
          <a:extLst>
            <a:ext uri="{FF2B5EF4-FFF2-40B4-BE49-F238E27FC236}">
              <a16:creationId xmlns:a16="http://schemas.microsoft.com/office/drawing/2014/main" id="{07A43BB3-C84F-4B5F-B1B1-BDC556AEC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4300" y="99762"/>
          <a:ext cx="11287125" cy="1832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133350</xdr:colOff>
      <xdr:row>3</xdr:row>
      <xdr:rowOff>28575</xdr:rowOff>
    </xdr:from>
    <xdr:to>
      <xdr:col>21</xdr:col>
      <xdr:colOff>1047750</xdr:colOff>
      <xdr:row>4</xdr:row>
      <xdr:rowOff>19050</xdr:rowOff>
    </xdr:to>
    <xdr:sp macro="" textlink="">
      <xdr:nvSpPr>
        <xdr:cNvPr id="2075" name="Text Box 27">
          <a:hlinkClick xmlns:r="http://schemas.openxmlformats.org/officeDocument/2006/relationships" r:id="rId2"/>
          <a:extLst>
            <a:ext uri="{FF2B5EF4-FFF2-40B4-BE49-F238E27FC236}">
              <a16:creationId xmlns:a16="http://schemas.microsoft.com/office/drawing/2014/main" id="{184592D9-9788-40EE-8987-CF1E5C1E3047}"/>
            </a:ext>
          </a:extLst>
        </xdr:cNvPr>
        <xdr:cNvSpPr txBox="1">
          <a:spLocks noChangeArrowheads="1"/>
        </xdr:cNvSpPr>
      </xdr:nvSpPr>
      <xdr:spPr bwMode="auto">
        <a:xfrm>
          <a:off x="9239250" y="1914525"/>
          <a:ext cx="914400"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ctr" upright="1"/>
        <a:lstStyle/>
        <a:p>
          <a:pPr algn="l" rtl="0">
            <a:defRPr sz="1000"/>
          </a:pPr>
          <a:r>
            <a:rPr lang="en-IE" sz="1000" b="0" i="0" u="sng" strike="noStrike" baseline="0">
              <a:solidFill>
                <a:srgbClr val="0000FF"/>
              </a:solidFill>
              <a:latin typeface="Arial"/>
              <a:cs typeface="Arial"/>
            </a:rPr>
            <a:t>Instructions</a:t>
          </a:r>
          <a:endParaRPr lang="en-IE"/>
        </a:p>
      </xdr:txBody>
    </xdr:sp>
    <xdr:clientData fPrintsWithSheet="0"/>
  </xdr:twoCellAnchor>
  <xdr:twoCellAnchor>
    <xdr:from>
      <xdr:col>21</xdr:col>
      <xdr:colOff>133350</xdr:colOff>
      <xdr:row>4</xdr:row>
      <xdr:rowOff>33338</xdr:rowOff>
    </xdr:from>
    <xdr:to>
      <xdr:col>21</xdr:col>
      <xdr:colOff>1047750</xdr:colOff>
      <xdr:row>5</xdr:row>
      <xdr:rowOff>61913</xdr:rowOff>
    </xdr:to>
    <xdr:sp macro="" textlink="">
      <xdr:nvSpPr>
        <xdr:cNvPr id="2076" name="Text Box 28">
          <a:hlinkClick xmlns:r="http://schemas.openxmlformats.org/officeDocument/2006/relationships" r:id="rId3"/>
          <a:extLst>
            <a:ext uri="{FF2B5EF4-FFF2-40B4-BE49-F238E27FC236}">
              <a16:creationId xmlns:a16="http://schemas.microsoft.com/office/drawing/2014/main" id="{4E0966DE-07B9-42BD-A81F-FEB2E4E0DF3C}"/>
            </a:ext>
          </a:extLst>
        </xdr:cNvPr>
        <xdr:cNvSpPr txBox="1">
          <a:spLocks noChangeArrowheads="1"/>
        </xdr:cNvSpPr>
      </xdr:nvSpPr>
      <xdr:spPr bwMode="auto">
        <a:xfrm>
          <a:off x="9239250" y="2109788"/>
          <a:ext cx="914400"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ctr"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16</xdr:col>
      <xdr:colOff>361950</xdr:colOff>
      <xdr:row>4</xdr:row>
      <xdr:rowOff>85725</xdr:rowOff>
    </xdr:from>
    <xdr:to>
      <xdr:col>19</xdr:col>
      <xdr:colOff>85725</xdr:colOff>
      <xdr:row>4</xdr:row>
      <xdr:rowOff>85725</xdr:rowOff>
    </xdr:to>
    <xdr:sp macro="" textlink="">
      <xdr:nvSpPr>
        <xdr:cNvPr id="2161" name="Line 29">
          <a:extLst>
            <a:ext uri="{FF2B5EF4-FFF2-40B4-BE49-F238E27FC236}">
              <a16:creationId xmlns:a16="http://schemas.microsoft.com/office/drawing/2014/main" id="{DBA76DE8-AF8D-424A-845A-3250D5F0A5EA}"/>
            </a:ext>
          </a:extLst>
        </xdr:cNvPr>
        <xdr:cNvSpPr>
          <a:spLocks noChangeShapeType="1"/>
        </xdr:cNvSpPr>
      </xdr:nvSpPr>
      <xdr:spPr bwMode="auto">
        <a:xfrm>
          <a:off x="6915150" y="1828800"/>
          <a:ext cx="5524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16</xdr:col>
      <xdr:colOff>361950</xdr:colOff>
      <xdr:row>4</xdr:row>
      <xdr:rowOff>85725</xdr:rowOff>
    </xdr:from>
    <xdr:to>
      <xdr:col>19</xdr:col>
      <xdr:colOff>66675</xdr:colOff>
      <xdr:row>4</xdr:row>
      <xdr:rowOff>85725</xdr:rowOff>
    </xdr:to>
    <xdr:sp macro="" textlink="">
      <xdr:nvSpPr>
        <xdr:cNvPr id="2162" name="Line 30">
          <a:extLst>
            <a:ext uri="{FF2B5EF4-FFF2-40B4-BE49-F238E27FC236}">
              <a16:creationId xmlns:a16="http://schemas.microsoft.com/office/drawing/2014/main" id="{1FCA4758-5A96-4F53-9412-244C40AFF33D}"/>
            </a:ext>
          </a:extLst>
        </xdr:cNvPr>
        <xdr:cNvSpPr>
          <a:spLocks noChangeShapeType="1"/>
        </xdr:cNvSpPr>
      </xdr:nvSpPr>
      <xdr:spPr bwMode="auto">
        <a:xfrm flipH="1">
          <a:off x="6915150" y="1828800"/>
          <a:ext cx="5334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16</xdr:col>
      <xdr:colOff>361950</xdr:colOff>
      <xdr:row>4</xdr:row>
      <xdr:rowOff>114300</xdr:rowOff>
    </xdr:from>
    <xdr:to>
      <xdr:col>19</xdr:col>
      <xdr:colOff>180975</xdr:colOff>
      <xdr:row>4</xdr:row>
      <xdr:rowOff>114300</xdr:rowOff>
    </xdr:to>
    <xdr:sp macro="" textlink="">
      <xdr:nvSpPr>
        <xdr:cNvPr id="2163" name="Line 31">
          <a:extLst>
            <a:ext uri="{FF2B5EF4-FFF2-40B4-BE49-F238E27FC236}">
              <a16:creationId xmlns:a16="http://schemas.microsoft.com/office/drawing/2014/main" id="{54D55868-D468-41B3-9EB8-18A4F2F12079}"/>
            </a:ext>
          </a:extLst>
        </xdr:cNvPr>
        <xdr:cNvSpPr>
          <a:spLocks noChangeShapeType="1"/>
        </xdr:cNvSpPr>
      </xdr:nvSpPr>
      <xdr:spPr bwMode="auto">
        <a:xfrm flipH="1">
          <a:off x="6915150" y="1857375"/>
          <a:ext cx="6477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xdr:col>
      <xdr:colOff>19050</xdr:colOff>
      <xdr:row>53</xdr:row>
      <xdr:rowOff>171450</xdr:rowOff>
    </xdr:from>
    <xdr:to>
      <xdr:col>4</xdr:col>
      <xdr:colOff>114300</xdr:colOff>
      <xdr:row>54</xdr:row>
      <xdr:rowOff>161925</xdr:rowOff>
    </xdr:to>
    <xdr:sp macro="" textlink="">
      <xdr:nvSpPr>
        <xdr:cNvPr id="2081" name="Text Box 33">
          <a:hlinkClick xmlns:r="http://schemas.openxmlformats.org/officeDocument/2006/relationships" r:id="rId4"/>
          <a:extLst>
            <a:ext uri="{FF2B5EF4-FFF2-40B4-BE49-F238E27FC236}">
              <a16:creationId xmlns:a16="http://schemas.microsoft.com/office/drawing/2014/main" id="{D9FEF620-9DC2-47D0-9820-D9A556828918}"/>
            </a:ext>
          </a:extLst>
        </xdr:cNvPr>
        <xdr:cNvSpPr txBox="1">
          <a:spLocks noChangeArrowheads="1"/>
        </xdr:cNvSpPr>
      </xdr:nvSpPr>
      <xdr:spPr bwMode="auto">
        <a:xfrm>
          <a:off x="247650" y="11839575"/>
          <a:ext cx="149542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endParaRPr lang="en-IE"/>
        </a:p>
      </xdr:txBody>
    </xdr:sp>
    <xdr:clientData fPrintsWithSheet="0"/>
  </xdr:twoCellAnchor>
  <xdr:twoCellAnchor>
    <xdr:from>
      <xdr:col>21</xdr:col>
      <xdr:colOff>133350</xdr:colOff>
      <xdr:row>5</xdr:row>
      <xdr:rowOff>76200</xdr:rowOff>
    </xdr:from>
    <xdr:to>
      <xdr:col>24</xdr:col>
      <xdr:colOff>362510</xdr:colOff>
      <xdr:row>6</xdr:row>
      <xdr:rowOff>110938</xdr:rowOff>
    </xdr:to>
    <xdr:sp macro="" textlink="">
      <xdr:nvSpPr>
        <xdr:cNvPr id="12" name="Text Box 42">
          <a:hlinkClick xmlns:r="http://schemas.openxmlformats.org/officeDocument/2006/relationships" r:id="rId5"/>
          <a:extLst>
            <a:ext uri="{FF2B5EF4-FFF2-40B4-BE49-F238E27FC236}">
              <a16:creationId xmlns:a16="http://schemas.microsoft.com/office/drawing/2014/main" id="{C3D30BF4-8023-41DB-B75F-D3DF0BBA987B}"/>
            </a:ext>
          </a:extLst>
        </xdr:cNvPr>
        <xdr:cNvSpPr txBox="1">
          <a:spLocks noChangeArrowheads="1"/>
        </xdr:cNvSpPr>
      </xdr:nvSpPr>
      <xdr:spPr bwMode="auto">
        <a:xfrm>
          <a:off x="9239250" y="2343150"/>
          <a:ext cx="1295960" cy="225238"/>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ctr" upright="1"/>
        <a:lstStyle/>
        <a:p>
          <a:pPr algn="l" rtl="0">
            <a:defRPr sz="1000"/>
          </a:pPr>
          <a:r>
            <a:rPr lang="en-GB" sz="1000" b="0" i="0" u="sng" strike="noStrike" baseline="0">
              <a:solidFill>
                <a:srgbClr val="0000FF"/>
              </a:solidFill>
              <a:latin typeface="Arial"/>
              <a:cs typeface="Arial"/>
            </a:rPr>
            <a:t>Creep Calculation</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20</xdr:col>
      <xdr:colOff>56326</xdr:colOff>
      <xdr:row>10</xdr:row>
      <xdr:rowOff>167525</xdr:rowOff>
    </xdr:from>
    <xdr:to>
      <xdr:col>25</xdr:col>
      <xdr:colOff>2883506</xdr:colOff>
      <xdr:row>38</xdr:row>
      <xdr:rowOff>164468</xdr:rowOff>
    </xdr:to>
    <xdr:graphicFrame macro="">
      <xdr:nvGraphicFramePr>
        <xdr:cNvPr id="3" name="Chart 8">
          <a:extLst>
            <a:ext uri="{FF2B5EF4-FFF2-40B4-BE49-F238E27FC236}">
              <a16:creationId xmlns:a16="http://schemas.microsoft.com/office/drawing/2014/main" id="{DED98C74-2C6E-482A-9B75-6AF5FF2C4E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1809750</xdr:colOff>
      <xdr:row>7</xdr:row>
      <xdr:rowOff>125184</xdr:rowOff>
    </xdr:from>
    <xdr:to>
      <xdr:col>25</xdr:col>
      <xdr:colOff>2581275</xdr:colOff>
      <xdr:row>9</xdr:row>
      <xdr:rowOff>65310</xdr:rowOff>
    </xdr:to>
    <xdr:sp macro="" textlink="">
      <xdr:nvSpPr>
        <xdr:cNvPr id="4" name="Text Box 20">
          <a:hlinkClick xmlns:r="http://schemas.openxmlformats.org/officeDocument/2006/relationships" r:id="rId2"/>
          <a:extLst>
            <a:ext uri="{FF2B5EF4-FFF2-40B4-BE49-F238E27FC236}">
              <a16:creationId xmlns:a16="http://schemas.microsoft.com/office/drawing/2014/main" id="{60EE71A7-79E8-4B28-9835-2DF217571243}"/>
            </a:ext>
          </a:extLst>
        </xdr:cNvPr>
        <xdr:cNvSpPr txBox="1">
          <a:spLocks noChangeArrowheads="1"/>
        </xdr:cNvSpPr>
      </xdr:nvSpPr>
      <xdr:spPr bwMode="auto">
        <a:xfrm>
          <a:off x="8096250" y="1823355"/>
          <a:ext cx="771525" cy="2068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Instructions</a:t>
          </a:r>
        </a:p>
      </xdr:txBody>
    </xdr:sp>
    <xdr:clientData fPrintsWithSheet="0"/>
  </xdr:twoCellAnchor>
  <xdr:twoCellAnchor>
    <xdr:from>
      <xdr:col>25</xdr:col>
      <xdr:colOff>1809750</xdr:colOff>
      <xdr:row>9</xdr:row>
      <xdr:rowOff>48981</xdr:rowOff>
    </xdr:from>
    <xdr:to>
      <xdr:col>25</xdr:col>
      <xdr:colOff>2600325</xdr:colOff>
      <xdr:row>10</xdr:row>
      <xdr:rowOff>48984</xdr:rowOff>
    </xdr:to>
    <xdr:sp macro="" textlink="">
      <xdr:nvSpPr>
        <xdr:cNvPr id="5" name="Text Box 22">
          <a:hlinkClick xmlns:r="http://schemas.openxmlformats.org/officeDocument/2006/relationships" r:id="rId3"/>
          <a:extLst>
            <a:ext uri="{FF2B5EF4-FFF2-40B4-BE49-F238E27FC236}">
              <a16:creationId xmlns:a16="http://schemas.microsoft.com/office/drawing/2014/main" id="{8DC93E97-3187-4DA6-B658-6E9470F76ECF}"/>
            </a:ext>
          </a:extLst>
        </xdr:cNvPr>
        <xdr:cNvSpPr txBox="1">
          <a:spLocks noChangeArrowheads="1"/>
        </xdr:cNvSpPr>
      </xdr:nvSpPr>
      <xdr:spPr bwMode="auto">
        <a:xfrm>
          <a:off x="8096250" y="2013852"/>
          <a:ext cx="790575" cy="190503"/>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twoCellAnchor>
    <xdr:from>
      <xdr:col>25</xdr:col>
      <xdr:colOff>285750</xdr:colOff>
      <xdr:row>9</xdr:row>
      <xdr:rowOff>0</xdr:rowOff>
    </xdr:from>
    <xdr:to>
      <xdr:col>25</xdr:col>
      <xdr:colOff>704850</xdr:colOff>
      <xdr:row>9</xdr:row>
      <xdr:rowOff>0</xdr:rowOff>
    </xdr:to>
    <xdr:sp macro="" textlink="">
      <xdr:nvSpPr>
        <xdr:cNvPr id="6" name="Line 26">
          <a:extLst>
            <a:ext uri="{FF2B5EF4-FFF2-40B4-BE49-F238E27FC236}">
              <a16:creationId xmlns:a16="http://schemas.microsoft.com/office/drawing/2014/main" id="{177D383C-A48D-4C99-B741-3BED04D8BB09}"/>
            </a:ext>
          </a:extLst>
        </xdr:cNvPr>
        <xdr:cNvSpPr>
          <a:spLocks noChangeShapeType="1"/>
        </xdr:cNvSpPr>
      </xdr:nvSpPr>
      <xdr:spPr bwMode="auto">
        <a:xfrm>
          <a:off x="6124575" y="1962150"/>
          <a:ext cx="4191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25</xdr:col>
      <xdr:colOff>285750</xdr:colOff>
      <xdr:row>9</xdr:row>
      <xdr:rowOff>0</xdr:rowOff>
    </xdr:from>
    <xdr:to>
      <xdr:col>25</xdr:col>
      <xdr:colOff>676275</xdr:colOff>
      <xdr:row>9</xdr:row>
      <xdr:rowOff>0</xdr:rowOff>
    </xdr:to>
    <xdr:sp macro="" textlink="">
      <xdr:nvSpPr>
        <xdr:cNvPr id="7" name="Line 27">
          <a:extLst>
            <a:ext uri="{FF2B5EF4-FFF2-40B4-BE49-F238E27FC236}">
              <a16:creationId xmlns:a16="http://schemas.microsoft.com/office/drawing/2014/main" id="{84252D9A-747F-4BED-B599-88FDE1DB84BC}"/>
            </a:ext>
          </a:extLst>
        </xdr:cNvPr>
        <xdr:cNvSpPr>
          <a:spLocks noChangeShapeType="1"/>
        </xdr:cNvSpPr>
      </xdr:nvSpPr>
      <xdr:spPr bwMode="auto">
        <a:xfrm flipH="1">
          <a:off x="6124575" y="1962150"/>
          <a:ext cx="3905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25</xdr:col>
      <xdr:colOff>285750</xdr:colOff>
      <xdr:row>9</xdr:row>
      <xdr:rowOff>19050</xdr:rowOff>
    </xdr:from>
    <xdr:to>
      <xdr:col>25</xdr:col>
      <xdr:colOff>800100</xdr:colOff>
      <xdr:row>9</xdr:row>
      <xdr:rowOff>19050</xdr:rowOff>
    </xdr:to>
    <xdr:sp macro="" textlink="">
      <xdr:nvSpPr>
        <xdr:cNvPr id="8" name="Line 28">
          <a:extLst>
            <a:ext uri="{FF2B5EF4-FFF2-40B4-BE49-F238E27FC236}">
              <a16:creationId xmlns:a16="http://schemas.microsoft.com/office/drawing/2014/main" id="{C7FF20C3-210E-4CDE-A368-9531FEC2D8A2}"/>
            </a:ext>
          </a:extLst>
        </xdr:cNvPr>
        <xdr:cNvSpPr>
          <a:spLocks noChangeShapeType="1"/>
        </xdr:cNvSpPr>
      </xdr:nvSpPr>
      <xdr:spPr bwMode="auto">
        <a:xfrm flipH="1">
          <a:off x="6124575" y="1981200"/>
          <a:ext cx="514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25</xdr:col>
      <xdr:colOff>1809750</xdr:colOff>
      <xdr:row>6</xdr:row>
      <xdr:rowOff>117020</xdr:rowOff>
    </xdr:from>
    <xdr:to>
      <xdr:col>27</xdr:col>
      <xdr:colOff>66675</xdr:colOff>
      <xdr:row>7</xdr:row>
      <xdr:rowOff>87084</xdr:rowOff>
    </xdr:to>
    <xdr:sp macro="" textlink="">
      <xdr:nvSpPr>
        <xdr:cNvPr id="9" name="Text Box 29">
          <a:hlinkClick xmlns:r="http://schemas.openxmlformats.org/officeDocument/2006/relationships" r:id="rId4"/>
          <a:extLst>
            <a:ext uri="{FF2B5EF4-FFF2-40B4-BE49-F238E27FC236}">
              <a16:creationId xmlns:a16="http://schemas.microsoft.com/office/drawing/2014/main" id="{CAF87206-C0F1-494D-9F94-F76AA80CB8B1}"/>
            </a:ext>
          </a:extLst>
        </xdr:cNvPr>
        <xdr:cNvSpPr txBox="1">
          <a:spLocks noChangeArrowheads="1"/>
        </xdr:cNvSpPr>
      </xdr:nvSpPr>
      <xdr:spPr bwMode="auto">
        <a:xfrm>
          <a:off x="8096250" y="1624691"/>
          <a:ext cx="1288596" cy="1605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Use MegaCalc</a:t>
          </a:r>
        </a:p>
      </xdr:txBody>
    </xdr:sp>
    <xdr:clientData fPrintsWithSheet="0"/>
  </xdr:twoCellAnchor>
  <xdr:twoCellAnchor>
    <xdr:from>
      <xdr:col>3</xdr:col>
      <xdr:colOff>19050</xdr:colOff>
      <xdr:row>51</xdr:row>
      <xdr:rowOff>76200</xdr:rowOff>
    </xdr:from>
    <xdr:to>
      <xdr:col>17</xdr:col>
      <xdr:colOff>152400</xdr:colOff>
      <xdr:row>52</xdr:row>
      <xdr:rowOff>76200</xdr:rowOff>
    </xdr:to>
    <xdr:sp macro="" textlink="">
      <xdr:nvSpPr>
        <xdr:cNvPr id="10" name="Text Box 34">
          <a:hlinkClick xmlns:r="http://schemas.openxmlformats.org/officeDocument/2006/relationships" r:id="rId5"/>
          <a:extLst>
            <a:ext uri="{FF2B5EF4-FFF2-40B4-BE49-F238E27FC236}">
              <a16:creationId xmlns:a16="http://schemas.microsoft.com/office/drawing/2014/main" id="{44B2310A-33C0-4F0B-B6F0-518B6E99AC33}"/>
            </a:ext>
          </a:extLst>
        </xdr:cNvPr>
        <xdr:cNvSpPr txBox="1">
          <a:spLocks noChangeArrowheads="1"/>
        </xdr:cNvSpPr>
      </xdr:nvSpPr>
      <xdr:spPr bwMode="auto">
        <a:xfrm>
          <a:off x="257175" y="10058400"/>
          <a:ext cx="161925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p>
      </xdr:txBody>
    </xdr:sp>
    <xdr:clientData fPrintsWithSheet="0"/>
  </xdr:twoCellAnchor>
  <xdr:twoCellAnchor editAs="oneCell">
    <xdr:from>
      <xdr:col>22</xdr:col>
      <xdr:colOff>390525</xdr:colOff>
      <xdr:row>9</xdr:row>
      <xdr:rowOff>19050</xdr:rowOff>
    </xdr:from>
    <xdr:to>
      <xdr:col>25</xdr:col>
      <xdr:colOff>152401</xdr:colOff>
      <xdr:row>10</xdr:row>
      <xdr:rowOff>9525</xdr:rowOff>
    </xdr:to>
    <xdr:sp macro="" textlink="">
      <xdr:nvSpPr>
        <xdr:cNvPr id="11" name="Text Box 37">
          <a:extLst>
            <a:ext uri="{FF2B5EF4-FFF2-40B4-BE49-F238E27FC236}">
              <a16:creationId xmlns:a16="http://schemas.microsoft.com/office/drawing/2014/main" id="{4F68D93C-070A-459A-B699-71C6828857AE}"/>
            </a:ext>
          </a:extLst>
        </xdr:cNvPr>
        <xdr:cNvSpPr txBox="1">
          <a:spLocks noChangeArrowheads="1"/>
        </xdr:cNvSpPr>
      </xdr:nvSpPr>
      <xdr:spPr bwMode="auto">
        <a:xfrm>
          <a:off x="4286250" y="1981200"/>
          <a:ext cx="1704975" cy="1809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36576" rIns="0" bIns="0" anchor="t" upright="1"/>
        <a:lstStyle/>
        <a:p>
          <a:pPr algn="l" rtl="0">
            <a:defRPr sz="1000"/>
          </a:pPr>
          <a:r>
            <a:rPr lang="en-GB" sz="900" b="0" i="0" u="none" strike="noStrike" baseline="0">
              <a:solidFill>
                <a:srgbClr val="000000"/>
              </a:solidFill>
              <a:latin typeface="Gill Sans MT"/>
            </a:rPr>
            <a:t>Click to choose a sample</a:t>
          </a:r>
        </a:p>
      </xdr:txBody>
    </xdr:sp>
    <xdr:clientData/>
  </xdr:twoCellAnchor>
  <xdr:twoCellAnchor>
    <xdr:from>
      <xdr:col>22</xdr:col>
      <xdr:colOff>152400</xdr:colOff>
      <xdr:row>9</xdr:row>
      <xdr:rowOff>111816</xdr:rowOff>
    </xdr:from>
    <xdr:to>
      <xdr:col>22</xdr:col>
      <xdr:colOff>371475</xdr:colOff>
      <xdr:row>9</xdr:row>
      <xdr:rowOff>111816</xdr:rowOff>
    </xdr:to>
    <xdr:sp macro="" textlink="">
      <xdr:nvSpPr>
        <xdr:cNvPr id="12" name="Line 38">
          <a:extLst>
            <a:ext uri="{FF2B5EF4-FFF2-40B4-BE49-F238E27FC236}">
              <a16:creationId xmlns:a16="http://schemas.microsoft.com/office/drawing/2014/main" id="{B5BE1147-1F87-4B76-93F8-C952AC4CC762}"/>
            </a:ext>
          </a:extLst>
        </xdr:cNvPr>
        <xdr:cNvSpPr>
          <a:spLocks noChangeShapeType="1"/>
        </xdr:cNvSpPr>
      </xdr:nvSpPr>
      <xdr:spPr bwMode="auto">
        <a:xfrm flipH="1">
          <a:off x="4467639" y="2074794"/>
          <a:ext cx="219075" cy="0"/>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xdr:col>
      <xdr:colOff>2</xdr:colOff>
      <xdr:row>0</xdr:row>
      <xdr:rowOff>92637</xdr:rowOff>
    </xdr:from>
    <xdr:to>
      <xdr:col>26</xdr:col>
      <xdr:colOff>142875</xdr:colOff>
      <xdr:row>6</xdr:row>
      <xdr:rowOff>86920</xdr:rowOff>
    </xdr:to>
    <xdr:pic>
      <xdr:nvPicPr>
        <xdr:cNvPr id="2" name="Picture 1">
          <a:extLst>
            <a:ext uri="{FF2B5EF4-FFF2-40B4-BE49-F238E27FC236}">
              <a16:creationId xmlns:a16="http://schemas.microsoft.com/office/drawing/2014/main" id="{9CE513DA-A949-4689-A71D-71CE51FAE144}"/>
            </a:ext>
          </a:extLst>
        </xdr:cNvPr>
        <xdr:cNvPicPr>
          <a:picLocks noChangeAspect="1"/>
        </xdr:cNvPicPr>
      </xdr:nvPicPr>
      <xdr:blipFill>
        <a:blip xmlns:r="http://schemas.openxmlformats.org/officeDocument/2006/relationships" r:embed="rId6"/>
        <a:stretch>
          <a:fillRect/>
        </a:stretch>
      </xdr:blipFill>
      <xdr:spPr>
        <a:xfrm>
          <a:off x="333377" y="92637"/>
          <a:ext cx="9257108" cy="15004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Megazyme%20131022\Megazyme%20Working%20100226\MBD\Technical%20Information\Calculation%20Templates\Megacalc\K-ETOH\K-ETOH_1609_CAL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egaCalc"/>
      <sheetName val="Creep Calculation"/>
    </sheetNames>
    <sheetDataSet>
      <sheetData sheetId="0"/>
      <sheetData sheetId="1">
        <row r="8">
          <cell r="E8">
            <v>0.1</v>
          </cell>
          <cell r="F8">
            <v>0.2</v>
          </cell>
        </row>
        <row r="10">
          <cell r="E10">
            <v>0.10000010000000001</v>
          </cell>
          <cell r="F10">
            <v>0.20000010000000001</v>
          </cell>
        </row>
        <row r="14">
          <cell r="E14">
            <v>0.1</v>
          </cell>
          <cell r="F14">
            <v>0.3</v>
          </cell>
          <cell r="H14">
            <v>0.1</v>
          </cell>
          <cell r="I14">
            <v>1</v>
          </cell>
          <cell r="K14">
            <v>0.14999999999999997</v>
          </cell>
          <cell r="M14">
            <v>1.4095499999999999E-2</v>
          </cell>
          <cell r="T14" t="e">
            <v>#DIV/0!</v>
          </cell>
        </row>
        <row r="15">
          <cell r="H15">
            <v>0.1</v>
          </cell>
          <cell r="I15">
            <v>1</v>
          </cell>
          <cell r="K15">
            <v>-0.1</v>
          </cell>
          <cell r="M15">
            <v>-9.3970000000000008E-3</v>
          </cell>
          <cell r="T15" t="e">
            <v>#DIV/0!</v>
          </cell>
        </row>
        <row r="16">
          <cell r="H16">
            <v>0.1</v>
          </cell>
          <cell r="I16">
            <v>1</v>
          </cell>
          <cell r="K16">
            <v>-0.1</v>
          </cell>
          <cell r="M16">
            <v>-9.3970000000000008E-3</v>
          </cell>
          <cell r="T16" t="e">
            <v>#DIV/0!</v>
          </cell>
        </row>
        <row r="17">
          <cell r="H17">
            <v>0.1</v>
          </cell>
          <cell r="I17">
            <v>1</v>
          </cell>
          <cell r="K17">
            <v>-0.1</v>
          </cell>
          <cell r="M17">
            <v>-9.3970000000000008E-3</v>
          </cell>
          <cell r="T17" t="e">
            <v>#DIV/0!</v>
          </cell>
        </row>
        <row r="18">
          <cell r="H18">
            <v>0.1</v>
          </cell>
          <cell r="I18">
            <v>1</v>
          </cell>
          <cell r="K18">
            <v>-0.1</v>
          </cell>
          <cell r="M18">
            <v>-9.3970000000000008E-3</v>
          </cell>
          <cell r="T18" t="e">
            <v>#DIV/0!</v>
          </cell>
        </row>
        <row r="19">
          <cell r="H19">
            <v>0.1</v>
          </cell>
          <cell r="I19">
            <v>1</v>
          </cell>
          <cell r="K19">
            <v>-0.1</v>
          </cell>
          <cell r="M19">
            <v>-9.3970000000000008E-3</v>
          </cell>
          <cell r="T19" t="e">
            <v>#DIV/0!</v>
          </cell>
        </row>
        <row r="20">
          <cell r="H20">
            <v>0.1</v>
          </cell>
          <cell r="I20">
            <v>1</v>
          </cell>
          <cell r="K20">
            <v>-0.1</v>
          </cell>
          <cell r="M20">
            <v>-9.3970000000000008E-3</v>
          </cell>
          <cell r="T20" t="e">
            <v>#DIV/0!</v>
          </cell>
        </row>
        <row r="21">
          <cell r="H21">
            <v>0.1</v>
          </cell>
          <cell r="I21">
            <v>1</v>
          </cell>
          <cell r="K21">
            <v>-0.1</v>
          </cell>
          <cell r="M21">
            <v>-9.3970000000000008E-3</v>
          </cell>
          <cell r="T21" t="e">
            <v>#DIV/0!</v>
          </cell>
        </row>
        <row r="22">
          <cell r="H22">
            <v>0.1</v>
          </cell>
          <cell r="I22">
            <v>1</v>
          </cell>
          <cell r="K22">
            <v>-0.1</v>
          </cell>
          <cell r="M22">
            <v>-9.3970000000000008E-3</v>
          </cell>
          <cell r="T22" t="e">
            <v>#DIV/0!</v>
          </cell>
        </row>
        <row r="23">
          <cell r="H23">
            <v>0.1</v>
          </cell>
          <cell r="I23">
            <v>1</v>
          </cell>
          <cell r="K23">
            <v>-0.1</v>
          </cell>
          <cell r="M23">
            <v>-9.3970000000000008E-3</v>
          </cell>
          <cell r="T23" t="e">
            <v>#DIV/0!</v>
          </cell>
        </row>
        <row r="24">
          <cell r="H24">
            <v>0.1</v>
          </cell>
          <cell r="I24">
            <v>1</v>
          </cell>
          <cell r="K24">
            <v>-0.1</v>
          </cell>
          <cell r="M24">
            <v>-9.3970000000000008E-3</v>
          </cell>
          <cell r="T24" t="e">
            <v>#DIV/0!</v>
          </cell>
        </row>
        <row r="25">
          <cell r="H25">
            <v>0.1</v>
          </cell>
          <cell r="I25">
            <v>1</v>
          </cell>
          <cell r="K25">
            <v>-0.1</v>
          </cell>
          <cell r="M25">
            <v>-9.3970000000000008E-3</v>
          </cell>
          <cell r="T25" t="e">
            <v>#DIV/0!</v>
          </cell>
        </row>
        <row r="26">
          <cell r="H26">
            <v>0.1</v>
          </cell>
          <cell r="I26">
            <v>1</v>
          </cell>
          <cell r="K26">
            <v>-0.1</v>
          </cell>
          <cell r="M26">
            <v>-9.3970000000000008E-3</v>
          </cell>
          <cell r="T26" t="e">
            <v>#DIV/0!</v>
          </cell>
        </row>
        <row r="27">
          <cell r="H27">
            <v>0.1</v>
          </cell>
          <cell r="I27">
            <v>1</v>
          </cell>
          <cell r="K27">
            <v>-0.1</v>
          </cell>
          <cell r="M27">
            <v>-9.3970000000000008E-3</v>
          </cell>
          <cell r="T27" t="e">
            <v>#DIV/0!</v>
          </cell>
        </row>
        <row r="28">
          <cell r="H28">
            <v>0.1</v>
          </cell>
          <cell r="I28">
            <v>1</v>
          </cell>
          <cell r="K28">
            <v>-0.1</v>
          </cell>
          <cell r="M28">
            <v>-9.3970000000000008E-3</v>
          </cell>
          <cell r="T28" t="e">
            <v>#DIV/0!</v>
          </cell>
        </row>
        <row r="29">
          <cell r="H29">
            <v>0.1</v>
          </cell>
          <cell r="I29">
            <v>1</v>
          </cell>
          <cell r="K29">
            <v>-0.1</v>
          </cell>
          <cell r="M29">
            <v>-9.3970000000000008E-3</v>
          </cell>
          <cell r="T29" t="e">
            <v>#DIV/0!</v>
          </cell>
        </row>
        <row r="30">
          <cell r="H30">
            <v>0.1</v>
          </cell>
          <cell r="I30">
            <v>1</v>
          </cell>
          <cell r="K30">
            <v>-0.1</v>
          </cell>
          <cell r="M30">
            <v>-9.3970000000000008E-3</v>
          </cell>
          <cell r="T30" t="e">
            <v>#DIV/0!</v>
          </cell>
        </row>
        <row r="31">
          <cell r="H31">
            <v>0.1</v>
          </cell>
          <cell r="I31">
            <v>1</v>
          </cell>
          <cell r="K31">
            <v>-0.1</v>
          </cell>
          <cell r="M31">
            <v>-9.3970000000000008E-3</v>
          </cell>
          <cell r="T31" t="e">
            <v>#DIV/0!</v>
          </cell>
        </row>
        <row r="32">
          <cell r="H32">
            <v>0.1</v>
          </cell>
          <cell r="I32">
            <v>1</v>
          </cell>
          <cell r="K32">
            <v>-0.1</v>
          </cell>
          <cell r="M32">
            <v>-9.3970000000000008E-3</v>
          </cell>
          <cell r="T32" t="e">
            <v>#DIV/0!</v>
          </cell>
        </row>
        <row r="33">
          <cell r="H33">
            <v>0.1</v>
          </cell>
          <cell r="I33">
            <v>1</v>
          </cell>
          <cell r="K33">
            <v>-0.1</v>
          </cell>
          <cell r="M33">
            <v>-9.3970000000000008E-3</v>
          </cell>
          <cell r="T33" t="e">
            <v>#DIV/0!</v>
          </cell>
        </row>
        <row r="34">
          <cell r="H34">
            <v>0.1</v>
          </cell>
          <cell r="I34">
            <v>1</v>
          </cell>
          <cell r="K34">
            <v>-0.1</v>
          </cell>
          <cell r="M34">
            <v>-9.3970000000000008E-3</v>
          </cell>
          <cell r="T34" t="e">
            <v>#DIV/0!</v>
          </cell>
        </row>
        <row r="35">
          <cell r="H35">
            <v>0.1</v>
          </cell>
          <cell r="I35">
            <v>1</v>
          </cell>
          <cell r="K35">
            <v>-0.1</v>
          </cell>
          <cell r="M35">
            <v>-9.3970000000000008E-3</v>
          </cell>
          <cell r="T35" t="e">
            <v>#DIV/0!</v>
          </cell>
        </row>
        <row r="36">
          <cell r="H36">
            <v>0.1</v>
          </cell>
          <cell r="I36">
            <v>1</v>
          </cell>
          <cell r="K36">
            <v>-0.1</v>
          </cell>
          <cell r="M36">
            <v>-9.3970000000000008E-3</v>
          </cell>
          <cell r="T36" t="e">
            <v>#DIV/0!</v>
          </cell>
        </row>
        <row r="37">
          <cell r="H37">
            <v>0.1</v>
          </cell>
          <cell r="I37">
            <v>1</v>
          </cell>
          <cell r="K37">
            <v>-0.1</v>
          </cell>
          <cell r="M37">
            <v>-9.3970000000000008E-3</v>
          </cell>
          <cell r="T37" t="e">
            <v>#DIV/0!</v>
          </cell>
        </row>
        <row r="38">
          <cell r="H38">
            <v>0.1</v>
          </cell>
          <cell r="I38">
            <v>1</v>
          </cell>
          <cell r="K38">
            <v>-0.1</v>
          </cell>
          <cell r="M38">
            <v>-9.3970000000000008E-3</v>
          </cell>
          <cell r="T38" t="e">
            <v>#DIV/0!</v>
          </cell>
        </row>
        <row r="39">
          <cell r="H39">
            <v>0.1</v>
          </cell>
          <cell r="I39">
            <v>1</v>
          </cell>
          <cell r="K39">
            <v>-0.1</v>
          </cell>
          <cell r="M39">
            <v>-9.3970000000000008E-3</v>
          </cell>
          <cell r="T39" t="e">
            <v>#DIV/0!</v>
          </cell>
        </row>
        <row r="40">
          <cell r="H40">
            <v>0.1</v>
          </cell>
          <cell r="I40">
            <v>1</v>
          </cell>
          <cell r="K40">
            <v>-0.1</v>
          </cell>
          <cell r="M40">
            <v>-9.3970000000000008E-3</v>
          </cell>
          <cell r="T40" t="e">
            <v>#DIV/0!</v>
          </cell>
        </row>
        <row r="41">
          <cell r="H41">
            <v>0.1</v>
          </cell>
          <cell r="I41">
            <v>1</v>
          </cell>
          <cell r="K41">
            <v>-0.1</v>
          </cell>
          <cell r="M41">
            <v>-9.3970000000000008E-3</v>
          </cell>
          <cell r="T41" t="e">
            <v>#DIV/0!</v>
          </cell>
        </row>
        <row r="42">
          <cell r="H42">
            <v>0.1</v>
          </cell>
          <cell r="I42">
            <v>1</v>
          </cell>
          <cell r="K42">
            <v>-0.1</v>
          </cell>
          <cell r="M42">
            <v>-9.3970000000000008E-3</v>
          </cell>
          <cell r="T42" t="e">
            <v>#DIV/0!</v>
          </cell>
        </row>
        <row r="43">
          <cell r="H43">
            <v>0.1</v>
          </cell>
          <cell r="I43">
            <v>1</v>
          </cell>
          <cell r="K43">
            <v>-0.1</v>
          </cell>
          <cell r="M43">
            <v>-9.3970000000000008E-3</v>
          </cell>
          <cell r="T43" t="e">
            <v>#DIV/0!</v>
          </cell>
        </row>
        <row r="44">
          <cell r="H44">
            <v>0.1</v>
          </cell>
          <cell r="I44">
            <v>1</v>
          </cell>
          <cell r="K44">
            <v>-0.1</v>
          </cell>
          <cell r="M44">
            <v>-9.3970000000000008E-3</v>
          </cell>
          <cell r="T44" t="e">
            <v>#DIV/0!</v>
          </cell>
        </row>
        <row r="45">
          <cell r="H45">
            <v>0.1</v>
          </cell>
          <cell r="I45">
            <v>1</v>
          </cell>
          <cell r="K45">
            <v>-0.1</v>
          </cell>
          <cell r="M45">
            <v>-9.3970000000000008E-3</v>
          </cell>
          <cell r="T45" t="e">
            <v>#DIV/0!</v>
          </cell>
        </row>
        <row r="46">
          <cell r="H46">
            <v>0.1</v>
          </cell>
          <cell r="I46">
            <v>1</v>
          </cell>
          <cell r="K46">
            <v>-0.1</v>
          </cell>
          <cell r="M46">
            <v>-9.3970000000000008E-3</v>
          </cell>
          <cell r="T46" t="e">
            <v>#DIV/0!</v>
          </cell>
        </row>
        <row r="47">
          <cell r="H47">
            <v>0.1</v>
          </cell>
          <cell r="I47">
            <v>1</v>
          </cell>
          <cell r="K47">
            <v>-0.1</v>
          </cell>
          <cell r="M47">
            <v>-9.3970000000000008E-3</v>
          </cell>
          <cell r="T47" t="e">
            <v>#DIV/0!</v>
          </cell>
        </row>
        <row r="48">
          <cell r="H48">
            <v>0.1</v>
          </cell>
          <cell r="I48">
            <v>1</v>
          </cell>
          <cell r="K48">
            <v>-0.1</v>
          </cell>
          <cell r="M48">
            <v>-9.3970000000000008E-3</v>
          </cell>
          <cell r="T48" t="e">
            <v>#DIV/0!</v>
          </cell>
        </row>
        <row r="49">
          <cell r="H49">
            <v>0.1</v>
          </cell>
          <cell r="I49">
            <v>1</v>
          </cell>
          <cell r="K49">
            <v>-0.1</v>
          </cell>
          <cell r="M49">
            <v>-9.3970000000000008E-3</v>
          </cell>
          <cell r="T49" t="e">
            <v>#DIV/0!</v>
          </cell>
        </row>
        <row r="50">
          <cell r="H50">
            <v>0.1</v>
          </cell>
          <cell r="I50">
            <v>1</v>
          </cell>
          <cell r="K50">
            <v>-0.1</v>
          </cell>
          <cell r="M50">
            <v>-9.3970000000000008E-3</v>
          </cell>
          <cell r="T50" t="e">
            <v>#DIV/0!</v>
          </cell>
        </row>
        <row r="51">
          <cell r="H51">
            <v>0.1</v>
          </cell>
          <cell r="I51">
            <v>1</v>
          </cell>
          <cell r="K51">
            <v>-0.1</v>
          </cell>
          <cell r="M51">
            <v>-9.3970000000000008E-3</v>
          </cell>
          <cell r="T51" t="e">
            <v>#DIV/0!</v>
          </cell>
        </row>
        <row r="52">
          <cell r="H52">
            <v>0.1</v>
          </cell>
          <cell r="I52">
            <v>1</v>
          </cell>
          <cell r="K52">
            <v>-0.1</v>
          </cell>
          <cell r="M52">
            <v>-9.3970000000000008E-3</v>
          </cell>
          <cell r="T52" t="e">
            <v>#DIV/0!</v>
          </cell>
        </row>
        <row r="53">
          <cell r="H53">
            <v>0.1</v>
          </cell>
          <cell r="I53">
            <v>1</v>
          </cell>
          <cell r="K53">
            <v>-0.1</v>
          </cell>
          <cell r="M53">
            <v>-9.3970000000000008E-3</v>
          </cell>
          <cell r="T53" t="e">
            <v>#DIV/0!</v>
          </cell>
        </row>
      </sheetData>
      <sheetData sheetId="2">
        <row r="10">
          <cell r="E10">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pportcs.megazyme.com/support/home" TargetMode="External"/><Relationship Id="rId2" Type="http://schemas.openxmlformats.org/officeDocument/2006/relationships/hyperlink" Target="http://www.megazyme.com/" TargetMode="External"/><Relationship Id="rId1" Type="http://schemas.openxmlformats.org/officeDocument/2006/relationships/hyperlink" Target="mailto:info@megazyme.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upport.megazyme.com/support/hom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1"/>
  <sheetViews>
    <sheetView tabSelected="1" topLeftCell="A31" zoomScaleNormal="100" workbookViewId="0">
      <selection activeCell="O9" sqref="O9"/>
    </sheetView>
  </sheetViews>
  <sheetFormatPr defaultColWidth="12.28515625" defaultRowHeight="15" x14ac:dyDescent="0.3"/>
  <cols>
    <col min="1" max="2" width="1.7109375" style="24" customWidth="1"/>
    <col min="3" max="3" width="7" style="33" customWidth="1"/>
    <col min="4" max="4" width="16.42578125" style="24" customWidth="1"/>
    <col min="5" max="6" width="11.140625" style="24" customWidth="1"/>
    <col min="7" max="7" width="1.7109375" style="24" customWidth="1"/>
    <col min="8" max="8" width="11.140625" style="24" customWidth="1"/>
    <col min="9" max="9" width="8.28515625" style="24" customWidth="1"/>
    <col min="10" max="10" width="7.7109375" style="24" customWidth="1"/>
    <col min="11" max="11" width="1.42578125" style="24" customWidth="1"/>
    <col min="12" max="15" width="11.5703125" style="24" customWidth="1"/>
    <col min="16" max="16" width="12.7109375" style="24" customWidth="1"/>
    <col min="17" max="17" width="13.85546875" style="24" customWidth="1"/>
    <col min="18" max="18" width="1.7109375" style="24" customWidth="1"/>
    <col min="19" max="19" width="7" style="33" customWidth="1"/>
    <col min="20" max="20" width="191.28515625" style="94" customWidth="1"/>
    <col min="21" max="16384" width="12.28515625" style="24"/>
  </cols>
  <sheetData>
    <row r="1" spans="1:20" ht="7.7" customHeight="1" x14ac:dyDescent="0.3">
      <c r="A1" s="23"/>
      <c r="B1" s="23"/>
      <c r="C1" s="30"/>
      <c r="D1" s="23"/>
      <c r="E1" s="23"/>
      <c r="F1" s="23"/>
      <c r="G1" s="23"/>
      <c r="H1" s="23"/>
      <c r="I1" s="23"/>
      <c r="J1" s="23"/>
      <c r="K1" s="23"/>
      <c r="L1" s="23"/>
      <c r="M1" s="23"/>
      <c r="N1" s="23"/>
      <c r="O1" s="23"/>
      <c r="P1" s="23"/>
      <c r="Q1" s="94"/>
      <c r="R1" s="23"/>
      <c r="S1" s="30"/>
    </row>
    <row r="2" spans="1:20" ht="13.7" customHeight="1" x14ac:dyDescent="0.3">
      <c r="A2" s="23"/>
      <c r="B2" s="25"/>
      <c r="C2" s="31"/>
      <c r="D2" s="25"/>
      <c r="E2" s="25"/>
      <c r="F2" s="25"/>
      <c r="G2" s="25"/>
      <c r="H2" s="25"/>
      <c r="I2" s="25"/>
      <c r="J2" s="25"/>
      <c r="K2" s="25"/>
      <c r="L2" s="25"/>
      <c r="M2" s="25"/>
      <c r="N2" s="25"/>
      <c r="O2" s="25"/>
      <c r="P2" s="25"/>
      <c r="Q2" s="27"/>
      <c r="R2" s="25"/>
      <c r="S2" s="119"/>
    </row>
    <row r="3" spans="1:20" ht="27" customHeight="1" x14ac:dyDescent="0.3">
      <c r="A3" s="23"/>
      <c r="B3" s="25"/>
      <c r="C3" s="31"/>
      <c r="D3" s="26"/>
      <c r="E3" s="26"/>
      <c r="F3" s="26"/>
      <c r="G3" s="26"/>
      <c r="H3" s="26"/>
      <c r="I3" s="26"/>
      <c r="J3" s="26"/>
      <c r="K3" s="26"/>
      <c r="L3" s="26"/>
      <c r="M3" s="26"/>
      <c r="N3" s="64"/>
      <c r="O3" s="25"/>
      <c r="P3" s="25"/>
      <c r="Q3" s="27"/>
      <c r="R3" s="25"/>
      <c r="S3" s="119"/>
    </row>
    <row r="4" spans="1:20" ht="73.5" customHeight="1" x14ac:dyDescent="0.3">
      <c r="A4" s="23"/>
      <c r="B4" s="25"/>
      <c r="C4" s="31"/>
      <c r="D4" s="26"/>
      <c r="E4" s="26"/>
      <c r="F4" s="26"/>
      <c r="G4" s="26"/>
      <c r="H4" s="26"/>
      <c r="I4" s="26"/>
      <c r="J4" s="26"/>
      <c r="K4" s="26"/>
      <c r="L4" s="26"/>
      <c r="M4" s="26"/>
      <c r="N4" s="64"/>
      <c r="O4" s="25"/>
      <c r="P4" s="25"/>
      <c r="Q4" s="27"/>
      <c r="R4" s="25"/>
      <c r="S4" s="119"/>
    </row>
    <row r="5" spans="1:20" ht="3.75" customHeight="1" x14ac:dyDescent="0.3">
      <c r="A5" s="23"/>
      <c r="B5" s="25"/>
      <c r="C5" s="32"/>
      <c r="D5" s="46"/>
      <c r="E5" s="46"/>
      <c r="F5" s="46"/>
      <c r="G5" s="46"/>
      <c r="H5" s="46"/>
      <c r="I5" s="46"/>
      <c r="J5" s="46"/>
      <c r="K5" s="46"/>
      <c r="L5" s="46"/>
      <c r="M5" s="46"/>
      <c r="N5" s="64"/>
      <c r="O5" s="25"/>
      <c r="P5" s="25"/>
      <c r="Q5" s="27"/>
      <c r="R5" s="25"/>
      <c r="S5" s="120"/>
    </row>
    <row r="6" spans="1:20" ht="13.7" customHeight="1" x14ac:dyDescent="0.3">
      <c r="A6" s="23"/>
      <c r="B6" s="25"/>
      <c r="C6" s="32"/>
      <c r="D6" s="27"/>
      <c r="E6" s="27"/>
      <c r="F6" s="27"/>
      <c r="G6" s="27"/>
      <c r="H6" s="27"/>
      <c r="I6" s="27"/>
      <c r="J6" s="27"/>
      <c r="K6" s="27"/>
      <c r="L6" s="27"/>
      <c r="M6" s="27"/>
      <c r="N6" s="64"/>
      <c r="O6" s="25"/>
      <c r="P6" s="25"/>
      <c r="Q6" s="27"/>
      <c r="R6" s="25"/>
      <c r="S6" s="120"/>
    </row>
    <row r="7" spans="1:20" s="37" customFormat="1" ht="42.75" customHeight="1" x14ac:dyDescent="0.4">
      <c r="A7" s="23"/>
      <c r="B7" s="25"/>
      <c r="C7" s="65" t="s">
        <v>19</v>
      </c>
      <c r="D7" s="36"/>
      <c r="E7" s="36"/>
      <c r="F7" s="36"/>
      <c r="G7" s="36"/>
      <c r="H7" s="36"/>
      <c r="I7" s="36"/>
      <c r="J7" s="36"/>
      <c r="K7" s="36"/>
      <c r="L7" s="36"/>
      <c r="M7" s="36"/>
      <c r="N7" s="64"/>
      <c r="O7" s="25"/>
      <c r="P7" s="25"/>
      <c r="Q7" s="25"/>
      <c r="R7" s="25"/>
      <c r="S7" s="121"/>
      <c r="T7" s="23"/>
    </row>
    <row r="8" spans="1:20" s="37" customFormat="1" ht="36.75" customHeight="1" x14ac:dyDescent="0.3">
      <c r="A8" s="23"/>
      <c r="B8" s="25"/>
      <c r="C8" s="135" t="s">
        <v>28</v>
      </c>
      <c r="D8" s="136"/>
      <c r="E8" s="136"/>
      <c r="F8" s="136"/>
      <c r="G8" s="136"/>
      <c r="H8" s="136"/>
      <c r="I8" s="136"/>
      <c r="J8" s="136"/>
      <c r="K8" s="136"/>
      <c r="L8" s="136"/>
      <c r="M8" s="136"/>
      <c r="N8" s="136"/>
      <c r="O8" s="25"/>
      <c r="P8" s="25"/>
      <c r="Q8" s="25"/>
      <c r="R8" s="25"/>
      <c r="S8" s="122"/>
      <c r="T8" s="23"/>
    </row>
    <row r="9" spans="1:20" s="37" customFormat="1" ht="45" customHeight="1" x14ac:dyDescent="0.4">
      <c r="A9" s="23"/>
      <c r="B9" s="25"/>
      <c r="C9" s="65" t="s">
        <v>21</v>
      </c>
      <c r="D9" s="38"/>
      <c r="E9" s="38"/>
      <c r="F9" s="38"/>
      <c r="G9" s="38"/>
      <c r="H9" s="38"/>
      <c r="I9" s="38"/>
      <c r="J9" s="38"/>
      <c r="K9" s="38"/>
      <c r="L9" s="38"/>
      <c r="M9" s="38"/>
      <c r="N9" s="25"/>
      <c r="O9" s="25"/>
      <c r="P9" s="25"/>
      <c r="Q9" s="25"/>
      <c r="R9" s="25"/>
      <c r="S9" s="121"/>
      <c r="T9" s="23"/>
    </row>
    <row r="10" spans="1:20" s="37" customFormat="1" ht="18" customHeight="1" x14ac:dyDescent="0.35">
      <c r="A10" s="23"/>
      <c r="B10" s="25"/>
      <c r="C10" s="61" t="s">
        <v>26</v>
      </c>
      <c r="D10" s="38"/>
      <c r="E10" s="38"/>
      <c r="F10" s="38"/>
      <c r="G10" s="38"/>
      <c r="H10" s="38"/>
      <c r="I10" s="38"/>
      <c r="J10" s="38"/>
      <c r="K10" s="38"/>
      <c r="L10" s="38"/>
      <c r="M10" s="38"/>
      <c r="N10" s="25"/>
      <c r="O10" s="25"/>
      <c r="P10" s="25"/>
      <c r="Q10" s="25"/>
      <c r="R10" s="25"/>
      <c r="S10" s="123"/>
      <c r="T10" s="23"/>
    </row>
    <row r="11" spans="1:20" s="37" customFormat="1" ht="18" customHeight="1" x14ac:dyDescent="0.35">
      <c r="A11" s="23"/>
      <c r="B11" s="25"/>
      <c r="C11" s="61" t="s">
        <v>27</v>
      </c>
      <c r="D11" s="38"/>
      <c r="E11" s="38"/>
      <c r="F11" s="38"/>
      <c r="G11" s="38"/>
      <c r="H11" s="38"/>
      <c r="I11" s="38"/>
      <c r="J11" s="38"/>
      <c r="K11" s="38"/>
      <c r="L11" s="38"/>
      <c r="M11" s="38"/>
      <c r="N11" s="25"/>
      <c r="O11" s="25"/>
      <c r="P11" s="25"/>
      <c r="Q11" s="25"/>
      <c r="R11" s="25"/>
      <c r="S11" s="123"/>
      <c r="T11" s="23"/>
    </row>
    <row r="12" spans="1:20" s="37" customFormat="1" ht="9" customHeight="1" x14ac:dyDescent="0.35">
      <c r="A12" s="23"/>
      <c r="B12" s="25"/>
      <c r="C12" s="61"/>
      <c r="D12" s="38"/>
      <c r="E12" s="38"/>
      <c r="F12" s="38"/>
      <c r="G12" s="38"/>
      <c r="H12" s="38"/>
      <c r="I12" s="38"/>
      <c r="J12" s="38"/>
      <c r="K12" s="38"/>
      <c r="L12" s="38"/>
      <c r="M12" s="38"/>
      <c r="N12" s="25"/>
      <c r="O12" s="25"/>
      <c r="P12" s="25"/>
      <c r="Q12" s="25"/>
      <c r="R12" s="25"/>
      <c r="S12" s="123"/>
      <c r="T12" s="23"/>
    </row>
    <row r="13" spans="1:20" s="37" customFormat="1" x14ac:dyDescent="0.3">
      <c r="A13" s="23"/>
      <c r="B13" s="25"/>
      <c r="C13" s="31"/>
      <c r="D13" s="38"/>
      <c r="E13" s="38"/>
      <c r="F13" s="38"/>
      <c r="G13" s="38"/>
      <c r="H13" s="38"/>
      <c r="I13" s="38"/>
      <c r="J13" s="38"/>
      <c r="K13" s="38"/>
      <c r="L13" s="38"/>
      <c r="M13" s="38"/>
      <c r="N13" s="25"/>
      <c r="O13" s="25"/>
      <c r="P13" s="25"/>
      <c r="Q13" s="25"/>
      <c r="R13" s="25"/>
      <c r="S13" s="119"/>
      <c r="T13" s="23"/>
    </row>
    <row r="14" spans="1:20" s="37" customFormat="1" ht="45.95" customHeight="1" x14ac:dyDescent="0.3">
      <c r="A14" s="23"/>
      <c r="B14" s="25"/>
      <c r="C14" s="31"/>
      <c r="D14" s="38"/>
      <c r="E14" s="38"/>
      <c r="F14" s="38"/>
      <c r="G14" s="38"/>
      <c r="H14" s="38"/>
      <c r="I14" s="38"/>
      <c r="J14" s="38"/>
      <c r="K14" s="38"/>
      <c r="L14" s="38"/>
      <c r="M14" s="38"/>
      <c r="N14" s="25"/>
      <c r="O14" s="25"/>
      <c r="P14" s="25"/>
      <c r="Q14" s="25"/>
      <c r="R14" s="25"/>
      <c r="S14" s="119"/>
      <c r="T14" s="23"/>
    </row>
    <row r="15" spans="1:20" s="34" customFormat="1" x14ac:dyDescent="0.3">
      <c r="A15" s="23"/>
      <c r="B15" s="25"/>
      <c r="C15" s="31"/>
      <c r="D15" s="63" t="s">
        <v>14</v>
      </c>
      <c r="E15" s="66"/>
      <c r="F15" s="67"/>
      <c r="G15" s="68"/>
      <c r="H15" s="38"/>
      <c r="I15" s="38"/>
      <c r="J15" s="38"/>
      <c r="K15" s="38"/>
      <c r="L15" s="38"/>
      <c r="M15" s="38"/>
      <c r="N15" s="25"/>
      <c r="O15" s="25"/>
      <c r="P15" s="25"/>
      <c r="Q15" s="25"/>
      <c r="R15" s="25"/>
      <c r="S15" s="119"/>
      <c r="T15" s="23"/>
    </row>
    <row r="16" spans="1:20" s="34" customFormat="1" ht="24.2" customHeight="1" x14ac:dyDescent="0.3">
      <c r="A16" s="23"/>
      <c r="B16" s="25"/>
      <c r="C16" s="31"/>
      <c r="D16" s="24"/>
      <c r="E16" s="69" t="s">
        <v>15</v>
      </c>
      <c r="F16" s="24"/>
      <c r="G16" s="25"/>
      <c r="H16" s="25"/>
      <c r="I16" s="25"/>
      <c r="J16" s="25"/>
      <c r="K16" s="25"/>
      <c r="L16" s="25"/>
      <c r="M16" s="25"/>
      <c r="N16" s="25"/>
      <c r="O16" s="25"/>
      <c r="P16" s="25"/>
      <c r="Q16" s="25"/>
      <c r="R16" s="25"/>
      <c r="S16" s="119"/>
      <c r="T16" s="23"/>
    </row>
    <row r="17" spans="1:20" s="34" customFormat="1" ht="19.5" x14ac:dyDescent="0.4">
      <c r="A17" s="23"/>
      <c r="B17" s="25"/>
      <c r="C17" s="31"/>
      <c r="D17" s="27"/>
      <c r="E17" s="70" t="s">
        <v>12</v>
      </c>
      <c r="F17" s="70" t="s">
        <v>13</v>
      </c>
      <c r="G17" s="27"/>
      <c r="H17" s="27"/>
      <c r="I17" s="27"/>
      <c r="J17" s="25"/>
      <c r="K17" s="25"/>
      <c r="L17" s="25"/>
      <c r="M17" s="25"/>
      <c r="N17" s="25"/>
      <c r="O17" s="25"/>
      <c r="P17" s="25"/>
      <c r="Q17" s="25"/>
      <c r="R17" s="25"/>
      <c r="S17" s="119"/>
      <c r="T17" s="23"/>
    </row>
    <row r="18" spans="1:20" s="37" customFormat="1" x14ac:dyDescent="0.3">
      <c r="A18" s="23"/>
      <c r="B18" s="25"/>
      <c r="C18" s="31"/>
      <c r="D18" s="27">
        <v>1</v>
      </c>
      <c r="E18" s="71"/>
      <c r="F18" s="71"/>
      <c r="G18" s="27"/>
      <c r="H18" s="27"/>
      <c r="I18" s="27"/>
      <c r="J18" s="25"/>
      <c r="K18" s="25"/>
      <c r="L18" s="25"/>
      <c r="M18" s="25"/>
      <c r="N18" s="25"/>
      <c r="O18" s="25"/>
      <c r="P18" s="25"/>
      <c r="Q18" s="25"/>
      <c r="R18" s="25"/>
      <c r="S18" s="119"/>
      <c r="T18" s="23"/>
    </row>
    <row r="19" spans="1:20" s="37" customFormat="1" x14ac:dyDescent="0.3">
      <c r="A19" s="23"/>
      <c r="B19" s="25"/>
      <c r="C19" s="31"/>
      <c r="D19" s="27">
        <v>2</v>
      </c>
      <c r="E19" s="71"/>
      <c r="F19" s="71"/>
      <c r="G19" s="27"/>
      <c r="H19" s="27"/>
      <c r="I19" s="27"/>
      <c r="J19" s="25"/>
      <c r="K19" s="25"/>
      <c r="L19" s="25"/>
      <c r="M19" s="25"/>
      <c r="N19" s="25"/>
      <c r="O19" s="25"/>
      <c r="P19" s="25"/>
      <c r="Q19" s="25"/>
      <c r="R19" s="25"/>
      <c r="S19" s="119"/>
      <c r="T19" s="23"/>
    </row>
    <row r="20" spans="1:20" s="37" customFormat="1" x14ac:dyDescent="0.3">
      <c r="A20" s="23"/>
      <c r="B20" s="25"/>
      <c r="C20" s="31"/>
      <c r="D20" s="25"/>
      <c r="E20" s="25"/>
      <c r="F20" s="25"/>
      <c r="G20" s="25"/>
      <c r="H20" s="25"/>
      <c r="I20" s="25"/>
      <c r="J20" s="27"/>
      <c r="K20" s="27"/>
      <c r="L20" s="27"/>
      <c r="M20" s="27"/>
      <c r="N20" s="25"/>
      <c r="O20" s="25"/>
      <c r="P20" s="25"/>
      <c r="Q20" s="25"/>
      <c r="R20" s="25"/>
      <c r="S20" s="119"/>
      <c r="T20" s="23"/>
    </row>
    <row r="21" spans="1:20" s="37" customFormat="1" x14ac:dyDescent="0.3">
      <c r="A21" s="23"/>
      <c r="B21" s="25"/>
      <c r="C21" s="31"/>
      <c r="D21" s="25"/>
      <c r="E21" s="69" t="s">
        <v>16</v>
      </c>
      <c r="F21" s="25"/>
      <c r="G21" s="25"/>
      <c r="H21" s="25"/>
      <c r="I21" s="25"/>
      <c r="J21" s="25"/>
      <c r="K21" s="25"/>
      <c r="L21" s="69" t="s">
        <v>1</v>
      </c>
      <c r="M21" s="72"/>
      <c r="N21" s="25"/>
      <c r="O21" s="25"/>
      <c r="P21" s="25"/>
      <c r="Q21" s="25"/>
      <c r="R21" s="25"/>
      <c r="S21" s="119"/>
      <c r="T21" s="23"/>
    </row>
    <row r="22" spans="1:20" s="37" customFormat="1" ht="60" x14ac:dyDescent="0.3">
      <c r="A22" s="23"/>
      <c r="B22" s="25"/>
      <c r="C22" s="31"/>
      <c r="D22" s="28" t="s">
        <v>0</v>
      </c>
      <c r="E22" s="73" t="s">
        <v>12</v>
      </c>
      <c r="F22" s="73" t="s">
        <v>13</v>
      </c>
      <c r="G22" s="89"/>
      <c r="H22" s="29" t="s">
        <v>17</v>
      </c>
      <c r="I22" s="29" t="s">
        <v>18</v>
      </c>
      <c r="J22" s="25"/>
      <c r="K22" s="74"/>
      <c r="L22" s="29" t="s">
        <v>42</v>
      </c>
      <c r="M22" s="29" t="s">
        <v>29</v>
      </c>
      <c r="N22" s="29" t="s">
        <v>2</v>
      </c>
      <c r="O22" s="29" t="s">
        <v>30</v>
      </c>
      <c r="P22" s="29" t="s">
        <v>32</v>
      </c>
      <c r="Q22" s="29" t="s">
        <v>31</v>
      </c>
      <c r="R22" s="25"/>
      <c r="S22" s="119"/>
      <c r="T22" s="23"/>
    </row>
    <row r="23" spans="1:20" s="37" customFormat="1" x14ac:dyDescent="0.3">
      <c r="A23" s="23"/>
      <c r="B23" s="25"/>
      <c r="C23" s="31"/>
      <c r="D23" s="75"/>
      <c r="E23" s="71"/>
      <c r="F23" s="71"/>
      <c r="G23" s="90"/>
      <c r="H23" s="76">
        <v>0.1</v>
      </c>
      <c r="I23" s="75">
        <v>1</v>
      </c>
      <c r="J23" s="25"/>
      <c r="K23" s="25"/>
      <c r="L23" s="50" t="s">
        <v>20</v>
      </c>
      <c r="M23" s="77"/>
      <c r="N23" s="78"/>
      <c r="O23" s="77" t="s">
        <v>20</v>
      </c>
      <c r="P23" s="78"/>
      <c r="Q23" s="77" t="str">
        <f>IF(ISERROR(Arabinoxylan_gg),"",Arabinoxylan_gg)</f>
        <v/>
      </c>
      <c r="R23" s="25"/>
      <c r="S23" s="119"/>
      <c r="T23" s="23"/>
    </row>
    <row r="24" spans="1:20" s="37" customFormat="1" x14ac:dyDescent="0.3">
      <c r="A24" s="23"/>
      <c r="B24" s="25"/>
      <c r="C24" s="31"/>
      <c r="D24" s="75"/>
      <c r="E24" s="71"/>
      <c r="F24" s="71"/>
      <c r="G24" s="90"/>
      <c r="H24" s="76">
        <v>0.1</v>
      </c>
      <c r="I24" s="75">
        <v>1</v>
      </c>
      <c r="J24" s="25"/>
      <c r="K24" s="25"/>
      <c r="L24" s="50" t="s">
        <v>20</v>
      </c>
      <c r="M24" s="77"/>
      <c r="N24" s="78"/>
      <c r="O24" s="77" t="s">
        <v>20</v>
      </c>
      <c r="P24" s="78"/>
      <c r="Q24" s="77" t="str">
        <f>IF(ISERROR(Arabinoxylan_gg),"",Arabinoxylan_gg)</f>
        <v/>
      </c>
      <c r="R24" s="25"/>
      <c r="S24" s="119"/>
      <c r="T24" s="23"/>
    </row>
    <row r="25" spans="1:20" s="37" customFormat="1" x14ac:dyDescent="0.3">
      <c r="A25" s="23"/>
      <c r="B25" s="25"/>
      <c r="C25" s="31"/>
      <c r="D25" s="75"/>
      <c r="E25" s="71"/>
      <c r="F25" s="71"/>
      <c r="G25" s="90"/>
      <c r="H25" s="76">
        <v>0.1</v>
      </c>
      <c r="I25" s="75">
        <v>1</v>
      </c>
      <c r="J25" s="25"/>
      <c r="K25" s="25"/>
      <c r="L25" s="50" t="s">
        <v>20</v>
      </c>
      <c r="M25" s="77"/>
      <c r="N25" s="78"/>
      <c r="O25" s="77" t="s">
        <v>20</v>
      </c>
      <c r="P25" s="78"/>
      <c r="Q25" s="77" t="str">
        <f>IF(ISERROR(Arabinoxylan_gg),"",Arabinoxylan_gg)</f>
        <v/>
      </c>
      <c r="R25" s="25"/>
      <c r="S25" s="119"/>
      <c r="T25" s="23"/>
    </row>
    <row r="26" spans="1:20" s="37" customFormat="1" x14ac:dyDescent="0.3">
      <c r="A26" s="23"/>
      <c r="B26" s="25"/>
      <c r="C26" s="31"/>
      <c r="D26" s="39"/>
      <c r="E26" s="39"/>
      <c r="F26" s="39"/>
      <c r="G26" s="39"/>
      <c r="H26" s="39"/>
      <c r="I26" s="39"/>
      <c r="J26" s="39"/>
      <c r="K26" s="39"/>
      <c r="L26" s="39"/>
      <c r="M26" s="39"/>
      <c r="N26" s="25"/>
      <c r="O26" s="25"/>
      <c r="P26" s="25"/>
      <c r="Q26" s="25"/>
      <c r="R26" s="25"/>
      <c r="S26" s="119"/>
      <c r="T26" s="23"/>
    </row>
    <row r="27" spans="1:20" s="37" customFormat="1" x14ac:dyDescent="0.3">
      <c r="A27" s="23"/>
      <c r="B27" s="25"/>
      <c r="C27" s="31"/>
      <c r="D27" s="39"/>
      <c r="E27" s="39"/>
      <c r="F27" s="39"/>
      <c r="G27" s="39"/>
      <c r="H27" s="39"/>
      <c r="I27" s="39"/>
      <c r="J27" s="39"/>
      <c r="K27" s="39"/>
      <c r="L27" s="39"/>
      <c r="M27" s="39"/>
      <c r="N27" s="25"/>
      <c r="O27" s="25"/>
      <c r="P27" s="25"/>
      <c r="Q27" s="25"/>
      <c r="R27" s="25"/>
      <c r="S27" s="119"/>
      <c r="T27" s="23"/>
    </row>
    <row r="28" spans="1:20" s="37" customFormat="1" x14ac:dyDescent="0.3">
      <c r="A28" s="23"/>
      <c r="B28" s="25"/>
      <c r="C28" s="31"/>
      <c r="D28" s="39"/>
      <c r="E28" s="39"/>
      <c r="F28" s="39"/>
      <c r="G28" s="39"/>
      <c r="H28" s="39"/>
      <c r="I28" s="39"/>
      <c r="J28" s="39"/>
      <c r="K28" s="39"/>
      <c r="L28" s="39"/>
      <c r="M28" s="39"/>
      <c r="N28" s="25"/>
      <c r="O28" s="25"/>
      <c r="P28" s="25"/>
      <c r="Q28" s="25"/>
      <c r="R28" s="25"/>
      <c r="S28" s="119"/>
      <c r="T28" s="23"/>
    </row>
    <row r="29" spans="1:20" s="37" customFormat="1" x14ac:dyDescent="0.3">
      <c r="A29" s="23"/>
      <c r="B29" s="25"/>
      <c r="C29" s="31"/>
      <c r="D29" s="39"/>
      <c r="E29" s="39"/>
      <c r="F29" s="39"/>
      <c r="G29" s="39"/>
      <c r="H29" s="39"/>
      <c r="I29" s="39"/>
      <c r="J29" s="39"/>
      <c r="K29" s="39"/>
      <c r="L29" s="39"/>
      <c r="M29" s="39"/>
      <c r="N29" s="25"/>
      <c r="O29" s="25"/>
      <c r="P29" s="25"/>
      <c r="Q29" s="25"/>
      <c r="R29" s="25"/>
      <c r="S29" s="119"/>
      <c r="T29" s="23"/>
    </row>
    <row r="30" spans="1:20" s="37" customFormat="1" x14ac:dyDescent="0.3">
      <c r="A30" s="23"/>
      <c r="B30" s="25"/>
      <c r="C30" s="31"/>
      <c r="D30" s="39"/>
      <c r="E30" s="39"/>
      <c r="F30" s="39"/>
      <c r="G30" s="39"/>
      <c r="H30" s="39"/>
      <c r="I30" s="39"/>
      <c r="J30" s="39"/>
      <c r="K30" s="39"/>
      <c r="L30" s="39"/>
      <c r="M30" s="39"/>
      <c r="N30" s="25"/>
      <c r="O30" s="25"/>
      <c r="P30" s="25"/>
      <c r="Q30" s="25"/>
      <c r="R30" s="25"/>
      <c r="S30" s="119"/>
      <c r="T30" s="23"/>
    </row>
    <row r="31" spans="1:20" s="37" customFormat="1" x14ac:dyDescent="0.3">
      <c r="A31" s="23"/>
      <c r="B31" s="25"/>
      <c r="C31" s="31"/>
      <c r="D31" s="39"/>
      <c r="E31" s="39"/>
      <c r="F31" s="39"/>
      <c r="G31" s="39"/>
      <c r="H31" s="39"/>
      <c r="I31" s="39"/>
      <c r="J31" s="39"/>
      <c r="K31" s="39"/>
      <c r="L31" s="39"/>
      <c r="M31" s="39"/>
      <c r="N31" s="25"/>
      <c r="O31" s="25"/>
      <c r="P31" s="25"/>
      <c r="Q31" s="25"/>
      <c r="R31" s="25"/>
      <c r="S31" s="119"/>
      <c r="T31" s="23"/>
    </row>
    <row r="32" spans="1:20" s="37" customFormat="1" x14ac:dyDescent="0.3">
      <c r="A32" s="23"/>
      <c r="B32" s="25"/>
      <c r="C32" s="31"/>
      <c r="D32" s="39"/>
      <c r="E32" s="39"/>
      <c r="F32" s="39"/>
      <c r="G32" s="39"/>
      <c r="H32" s="39"/>
      <c r="I32" s="39"/>
      <c r="J32" s="39"/>
      <c r="K32" s="39"/>
      <c r="L32" s="39"/>
      <c r="M32" s="39"/>
      <c r="N32" s="25"/>
      <c r="O32" s="25"/>
      <c r="P32" s="25"/>
      <c r="Q32" s="25"/>
      <c r="R32" s="25"/>
      <c r="S32" s="119"/>
      <c r="T32" s="23"/>
    </row>
    <row r="33" spans="1:20" s="37" customFormat="1" x14ac:dyDescent="0.3">
      <c r="A33" s="23"/>
      <c r="B33" s="25"/>
      <c r="C33" s="31"/>
      <c r="D33" s="39"/>
      <c r="E33" s="39"/>
      <c r="F33" s="39"/>
      <c r="G33" s="39"/>
      <c r="H33" s="39"/>
      <c r="I33" s="39"/>
      <c r="J33" s="39"/>
      <c r="K33" s="39"/>
      <c r="L33" s="39"/>
      <c r="M33" s="39"/>
      <c r="N33" s="25"/>
      <c r="O33" s="25"/>
      <c r="P33" s="25"/>
      <c r="Q33" s="25"/>
      <c r="R33" s="25"/>
      <c r="S33" s="119"/>
      <c r="T33" s="23"/>
    </row>
    <row r="34" spans="1:20" s="37" customFormat="1" x14ac:dyDescent="0.3">
      <c r="A34" s="23"/>
      <c r="B34" s="25"/>
      <c r="C34" s="31"/>
      <c r="D34" s="39"/>
      <c r="E34" s="39"/>
      <c r="F34" s="39"/>
      <c r="G34" s="39"/>
      <c r="H34" s="39"/>
      <c r="I34" s="39"/>
      <c r="J34" s="39"/>
      <c r="K34" s="39"/>
      <c r="L34" s="39"/>
      <c r="M34" s="39"/>
      <c r="N34" s="25"/>
      <c r="O34" s="25"/>
      <c r="P34" s="25"/>
      <c r="Q34" s="25"/>
      <c r="R34" s="25"/>
      <c r="S34" s="119"/>
      <c r="T34" s="23"/>
    </row>
    <row r="35" spans="1:20" s="37" customFormat="1" x14ac:dyDescent="0.3">
      <c r="A35" s="23"/>
      <c r="B35" s="25"/>
      <c r="C35" s="31"/>
      <c r="D35" s="39"/>
      <c r="E35" s="39"/>
      <c r="F35" s="39"/>
      <c r="G35" s="39"/>
      <c r="H35" s="39"/>
      <c r="I35" s="39"/>
      <c r="J35" s="39"/>
      <c r="K35" s="39"/>
      <c r="L35" s="39"/>
      <c r="M35" s="39"/>
      <c r="N35" s="25"/>
      <c r="O35" s="25"/>
      <c r="P35" s="25"/>
      <c r="Q35" s="25"/>
      <c r="R35" s="25"/>
      <c r="S35" s="119"/>
      <c r="T35" s="23"/>
    </row>
    <row r="36" spans="1:20" s="37" customFormat="1" x14ac:dyDescent="0.3">
      <c r="A36" s="23"/>
      <c r="B36" s="25"/>
      <c r="C36" s="31"/>
      <c r="D36" s="39"/>
      <c r="E36" s="39"/>
      <c r="F36" s="39"/>
      <c r="G36" s="39"/>
      <c r="H36" s="39" t="s">
        <v>22</v>
      </c>
      <c r="I36" s="39"/>
      <c r="J36" s="39"/>
      <c r="K36" s="39"/>
      <c r="L36" s="39"/>
      <c r="M36" s="39"/>
      <c r="N36" s="25"/>
      <c r="O36" s="25"/>
      <c r="P36" s="25"/>
      <c r="Q36" s="25"/>
      <c r="R36" s="25"/>
      <c r="S36" s="119"/>
      <c r="T36" s="23"/>
    </row>
    <row r="37" spans="1:20" s="37" customFormat="1" x14ac:dyDescent="0.3">
      <c r="A37" s="23"/>
      <c r="B37" s="25"/>
      <c r="C37" s="31"/>
      <c r="D37" s="39"/>
      <c r="E37" s="39"/>
      <c r="F37" s="39"/>
      <c r="G37" s="39"/>
      <c r="H37" s="39"/>
      <c r="I37" s="39"/>
      <c r="J37" s="39"/>
      <c r="K37" s="39"/>
      <c r="L37" s="39"/>
      <c r="M37" s="39"/>
      <c r="N37" s="25"/>
      <c r="O37" s="25"/>
      <c r="P37" s="25"/>
      <c r="Q37" s="25"/>
      <c r="R37" s="25"/>
      <c r="S37" s="119"/>
      <c r="T37" s="23"/>
    </row>
    <row r="38" spans="1:20" s="37" customFormat="1" x14ac:dyDescent="0.3">
      <c r="A38" s="23"/>
      <c r="B38" s="25"/>
      <c r="C38" s="31"/>
      <c r="D38" s="40"/>
      <c r="E38" s="40"/>
      <c r="F38" s="40"/>
      <c r="G38" s="40"/>
      <c r="H38" s="40"/>
      <c r="I38" s="40"/>
      <c r="J38" s="40"/>
      <c r="K38" s="40"/>
      <c r="L38" s="40"/>
      <c r="M38" s="40"/>
      <c r="N38" s="25"/>
      <c r="O38" s="25"/>
      <c r="P38" s="25"/>
      <c r="Q38" s="25"/>
      <c r="R38" s="25"/>
      <c r="S38" s="119"/>
      <c r="T38" s="23"/>
    </row>
    <row r="39" spans="1:20" s="37" customFormat="1" ht="28.7" customHeight="1" x14ac:dyDescent="0.3">
      <c r="A39" s="23"/>
      <c r="B39" s="25"/>
      <c r="C39" s="31"/>
      <c r="D39" s="39"/>
      <c r="E39" s="39"/>
      <c r="F39" s="39"/>
      <c r="G39" s="39"/>
      <c r="H39" s="39"/>
      <c r="I39" s="39"/>
      <c r="J39" s="39"/>
      <c r="K39" s="39"/>
      <c r="L39" s="39"/>
      <c r="M39" s="39"/>
      <c r="N39" s="25"/>
      <c r="O39" s="25"/>
      <c r="P39" s="25"/>
      <c r="Q39" s="25"/>
      <c r="R39" s="25"/>
      <c r="S39" s="119"/>
      <c r="T39" s="23"/>
    </row>
    <row r="40" spans="1:20" s="37" customFormat="1" ht="16.7" customHeight="1" x14ac:dyDescent="0.4">
      <c r="A40" s="23"/>
      <c r="B40" s="25"/>
      <c r="C40" s="79" t="s">
        <v>6</v>
      </c>
      <c r="D40" s="56"/>
      <c r="E40" s="56"/>
      <c r="F40" s="56"/>
      <c r="G40" s="56"/>
      <c r="H40" s="56"/>
      <c r="I40" s="56"/>
      <c r="J40" s="56"/>
      <c r="K40" s="56"/>
      <c r="L40" s="56"/>
      <c r="M40" s="56"/>
      <c r="N40" s="57"/>
      <c r="O40" s="25"/>
      <c r="P40" s="25"/>
      <c r="Q40" s="25"/>
      <c r="R40" s="25"/>
      <c r="S40" s="124"/>
      <c r="T40" s="23"/>
    </row>
    <row r="41" spans="1:20" s="42" customFormat="1" ht="24.95" customHeight="1" x14ac:dyDescent="0.35">
      <c r="A41" s="41"/>
      <c r="B41" s="44"/>
      <c r="C41" s="80" t="s">
        <v>7</v>
      </c>
      <c r="D41" s="96"/>
      <c r="E41" s="96"/>
      <c r="F41" s="96"/>
      <c r="G41" s="96"/>
      <c r="I41" s="96"/>
      <c r="J41" s="96"/>
      <c r="K41" s="96"/>
      <c r="L41" s="96"/>
      <c r="M41" s="96"/>
      <c r="N41" s="58"/>
      <c r="O41" s="44"/>
      <c r="P41" s="44"/>
      <c r="Q41" s="92"/>
      <c r="R41" s="44"/>
      <c r="S41" s="125"/>
      <c r="T41" s="41"/>
    </row>
    <row r="42" spans="1:20" s="43" customFormat="1" ht="24.2" customHeight="1" x14ac:dyDescent="0.35">
      <c r="A42" s="41"/>
      <c r="B42" s="44"/>
      <c r="C42" s="137" t="s">
        <v>8</v>
      </c>
      <c r="D42" s="138"/>
      <c r="E42" s="139"/>
      <c r="F42" s="139"/>
      <c r="G42" s="81"/>
      <c r="H42" s="96"/>
      <c r="I42" s="81"/>
      <c r="J42" s="81"/>
      <c r="K42" s="81"/>
      <c r="L42" s="81"/>
      <c r="M42" s="81"/>
      <c r="N42" s="96"/>
      <c r="O42" s="45"/>
      <c r="P42" s="45"/>
      <c r="Q42" s="93"/>
      <c r="R42" s="44"/>
      <c r="S42" s="126"/>
      <c r="T42" s="95"/>
    </row>
    <row r="43" spans="1:20" s="43" customFormat="1" ht="36" customHeight="1" x14ac:dyDescent="0.3">
      <c r="A43" s="41"/>
      <c r="B43" s="44"/>
      <c r="C43" s="138"/>
      <c r="D43" s="138"/>
      <c r="E43" s="139"/>
      <c r="F43" s="139"/>
      <c r="G43" s="81"/>
      <c r="H43" s="82" t="s">
        <v>9</v>
      </c>
      <c r="I43" s="81"/>
      <c r="J43" s="81"/>
      <c r="K43" s="81"/>
      <c r="L43" s="81"/>
      <c r="M43" s="81"/>
      <c r="N43" s="82"/>
      <c r="O43" s="45"/>
      <c r="P43" s="45"/>
      <c r="Q43" s="93"/>
      <c r="R43" s="44"/>
      <c r="S43" s="126"/>
      <c r="T43" s="95"/>
    </row>
    <row r="44" spans="1:20" s="43" customFormat="1" ht="30.95" customHeight="1" x14ac:dyDescent="0.35">
      <c r="A44" s="41"/>
      <c r="B44" s="44"/>
      <c r="C44" s="59" t="s">
        <v>3</v>
      </c>
      <c r="D44" s="59"/>
      <c r="E44" s="59"/>
      <c r="F44" s="59"/>
      <c r="G44" s="59"/>
      <c r="H44" s="83"/>
      <c r="I44" s="59"/>
      <c r="J44" s="59"/>
      <c r="K44" s="59"/>
      <c r="L44" s="59"/>
      <c r="M44" s="59"/>
      <c r="N44" s="83"/>
      <c r="O44" s="45"/>
      <c r="P44" s="45"/>
      <c r="Q44" s="93"/>
      <c r="R44" s="44"/>
      <c r="S44" s="127"/>
      <c r="T44" s="95"/>
    </row>
    <row r="45" spans="1:20" s="43" customFormat="1" ht="16.7" customHeight="1" x14ac:dyDescent="0.35">
      <c r="A45" s="41"/>
      <c r="B45" s="44"/>
      <c r="C45" s="60" t="s">
        <v>10</v>
      </c>
      <c r="D45" s="59"/>
      <c r="E45" s="59"/>
      <c r="F45" s="59"/>
      <c r="G45" s="59"/>
      <c r="H45" s="82" t="s">
        <v>34</v>
      </c>
      <c r="I45" s="59"/>
      <c r="J45" s="59"/>
      <c r="K45" s="59"/>
      <c r="L45" s="59"/>
      <c r="M45" s="59"/>
      <c r="N45" s="82"/>
      <c r="O45" s="45"/>
      <c r="P45" s="45"/>
      <c r="Q45" s="93"/>
      <c r="R45" s="44"/>
      <c r="S45" s="128"/>
      <c r="T45" s="95"/>
    </row>
    <row r="46" spans="1:20" s="43" customFormat="1" ht="16.7" customHeight="1" x14ac:dyDescent="0.35">
      <c r="A46" s="41"/>
      <c r="B46" s="44"/>
      <c r="C46" s="84" t="s">
        <v>11</v>
      </c>
      <c r="D46" s="59"/>
      <c r="E46" s="59"/>
      <c r="F46" s="59"/>
      <c r="G46" s="59"/>
      <c r="H46" s="82" t="s">
        <v>35</v>
      </c>
      <c r="I46" s="59"/>
      <c r="J46" s="59"/>
      <c r="K46" s="59"/>
      <c r="L46" s="59"/>
      <c r="M46" s="59"/>
      <c r="N46" s="82"/>
      <c r="O46" s="45"/>
      <c r="P46" s="45"/>
      <c r="Q46" s="93"/>
      <c r="R46" s="44"/>
      <c r="S46" s="128"/>
      <c r="T46" s="95"/>
    </row>
    <row r="47" spans="1:20" ht="16.7" customHeight="1" x14ac:dyDescent="0.35">
      <c r="A47" s="41"/>
      <c r="B47" s="44"/>
      <c r="C47" s="84" t="s">
        <v>4</v>
      </c>
      <c r="D47" s="61"/>
      <c r="E47" s="61"/>
      <c r="F47" s="61"/>
      <c r="G47" s="61"/>
      <c r="H47" s="82" t="s">
        <v>5</v>
      </c>
      <c r="I47" s="61"/>
      <c r="J47" s="61"/>
      <c r="K47" s="61"/>
      <c r="L47" s="61"/>
      <c r="M47" s="61"/>
      <c r="N47" s="82"/>
      <c r="O47" s="45"/>
      <c r="P47" s="45"/>
      <c r="Q47" s="27"/>
      <c r="R47" s="44"/>
      <c r="S47" s="128"/>
    </row>
    <row r="48" spans="1:20" ht="16.7" customHeight="1" x14ac:dyDescent="0.35">
      <c r="A48" s="41"/>
      <c r="B48" s="44"/>
      <c r="C48" s="84"/>
      <c r="D48" s="61"/>
      <c r="E48" s="61"/>
      <c r="F48" s="61"/>
      <c r="G48" s="61"/>
      <c r="I48" s="61"/>
      <c r="J48" s="61"/>
      <c r="K48" s="61"/>
      <c r="L48" s="61"/>
      <c r="M48" s="61"/>
      <c r="O48" s="45"/>
      <c r="P48" s="45"/>
      <c r="Q48" s="84" t="s">
        <v>43</v>
      </c>
      <c r="R48" s="44"/>
      <c r="S48" s="128"/>
    </row>
    <row r="49" spans="1:20" ht="16.7" customHeight="1" x14ac:dyDescent="0.35">
      <c r="A49" s="41"/>
      <c r="B49" s="44"/>
      <c r="C49" s="84"/>
      <c r="D49" s="61"/>
      <c r="E49" s="61"/>
      <c r="F49" s="61"/>
      <c r="G49" s="61"/>
      <c r="H49" s="61"/>
      <c r="I49" s="61"/>
      <c r="J49" s="61"/>
      <c r="K49" s="61"/>
      <c r="L49" s="61"/>
      <c r="M49" s="61"/>
      <c r="N49" s="85"/>
      <c r="O49" s="45"/>
      <c r="P49" s="45"/>
      <c r="Q49" s="130"/>
      <c r="R49" s="44"/>
      <c r="S49" s="128"/>
    </row>
    <row r="50" spans="1:20" s="42" customFormat="1" ht="9.1999999999999993" customHeight="1" x14ac:dyDescent="0.35">
      <c r="A50" s="41"/>
      <c r="B50" s="44"/>
      <c r="C50" s="62"/>
      <c r="D50" s="62"/>
      <c r="E50" s="62"/>
      <c r="F50" s="62"/>
      <c r="G50" s="62"/>
      <c r="H50" s="62"/>
      <c r="I50" s="62"/>
      <c r="J50" s="62"/>
      <c r="K50" s="62"/>
      <c r="L50" s="62"/>
      <c r="M50" s="62"/>
      <c r="N50" s="97"/>
      <c r="O50" s="44"/>
      <c r="P50" s="44"/>
      <c r="Q50" s="92"/>
      <c r="R50" s="44"/>
      <c r="S50" s="129"/>
      <c r="T50" s="41"/>
    </row>
    <row r="51" spans="1:20" s="42" customFormat="1" ht="399.95" customHeight="1" x14ac:dyDescent="0.3">
      <c r="A51" s="41"/>
      <c r="B51" s="41"/>
      <c r="C51" s="41"/>
      <c r="D51" s="41"/>
      <c r="E51" s="41"/>
      <c r="F51" s="41"/>
      <c r="G51" s="41"/>
      <c r="H51" s="41"/>
      <c r="I51" s="41"/>
      <c r="J51" s="41"/>
      <c r="K51" s="41"/>
      <c r="L51" s="41"/>
      <c r="M51" s="41"/>
      <c r="N51" s="41"/>
      <c r="O51" s="41"/>
      <c r="P51" s="41"/>
      <c r="Q51" s="41"/>
      <c r="R51" s="41"/>
      <c r="S51" s="41"/>
      <c r="T51" s="41"/>
    </row>
  </sheetData>
  <sheetProtection algorithmName="SHA-512" hashValue="U9NSaSzHuZYz9MjdrrtJfXUkWCZDiWQ9ddJs0advUfxklvJLIREWqRQjXUHBaeNmgod3ysRNXMArjMu0HgtbGQ==" saltValue="8TlrpFctvNrm/e6/UCKROQ==" spinCount="100000" sheet="1" objects="1" scenarios="1"/>
  <mergeCells count="2">
    <mergeCell ref="C8:N8"/>
    <mergeCell ref="C42:F43"/>
  </mergeCells>
  <phoneticPr fontId="0" type="noConversion"/>
  <dataValidations count="3">
    <dataValidation allowBlank="1" sqref="C51:M65536 S46:S49 R1:R1048576 S1:S40 S51:S65536 T1:IV1048576 C44 N44 N50:N65536 C46:C49 H44 D44:G49 I44:M49 H49 N5:N7 N1:N2 A1:B1048576 D1:M7 C1:C40 E9:G14 D9:D15 H9:M15 N9:N20 G23:G25 O1:P20 D26:G41 I26:N41 H26:H40 Q1:Q21 S44 O26:P65536 Q26:Q48 Q50:Q65536" xr:uid="{00000000-0002-0000-0000-000000000000}"/>
    <dataValidation type="decimal" errorStyle="warning" allowBlank="1" showErrorMessage="1" error="Please enter numeric values only." sqref="H18:H19" xr:uid="{00000000-0002-0000-0000-000001000000}">
      <formula1>0</formula1>
      <formula2>100</formula2>
    </dataValidation>
    <dataValidation type="decimal" allowBlank="1" showErrorMessage="1" error="Enter numeric values only" sqref="N23:N25 E18:F19 E15:G15 E23:F25 H23:I25 K23:K25 P23:P25" xr:uid="{00000000-0002-0000-0000-000002000000}">
      <formula1>0</formula1>
      <formula2>10000</formula2>
    </dataValidation>
  </dataValidations>
  <hyperlinks>
    <hyperlink ref="H47" r:id="rId1" display="mailto:info@megazyme.com" xr:uid="{00000000-0004-0000-0000-000000000000}"/>
    <hyperlink ref="H43" r:id="rId2" display="http://www.megazyme.com/" xr:uid="{00000000-0004-0000-0000-000001000000}"/>
    <hyperlink ref="H46" r:id="rId3" xr:uid="{00000000-0004-0000-0000-000002000000}"/>
    <hyperlink ref="H45" r:id="rId4" xr:uid="{00000000-0004-0000-0000-000003000000}"/>
  </hyperlinks>
  <pageMargins left="0.59055118110236227" right="0.59055118110236227" top="0.59055118110236227" bottom="0.98425196850393704" header="0.51181102362204722" footer="0.51181102362204722"/>
  <pageSetup paperSize="9" scale="87" orientation="landscape" horizontalDpi="360" verticalDpi="360" r:id="rId5"/>
  <headerFooter alignWithMargins="0">
    <oddFooter>&amp;LPrinted on &amp;D, Page &amp;P of &amp;N</oddFooter>
  </headerFooter>
  <rowBreaks count="2" manualBreakCount="2">
    <brk id="25" min="1" max="15" man="1"/>
    <brk id="49" min="1" max="15"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57"/>
  <sheetViews>
    <sheetView zoomScaleNormal="100" workbookViewId="0">
      <selection activeCell="L5" sqref="L5"/>
    </sheetView>
  </sheetViews>
  <sheetFormatPr defaultColWidth="12.28515625" defaultRowHeight="15" x14ac:dyDescent="0.3"/>
  <cols>
    <col min="1" max="2" width="1.7109375" style="2" customWidth="1"/>
    <col min="3" max="3" width="4.7109375" style="2" customWidth="1"/>
    <col min="4" max="4" width="16.28515625" style="2" customWidth="1"/>
    <col min="5" max="6" width="11.42578125" style="2" customWidth="1"/>
    <col min="7" max="7" width="10.7109375" style="2" customWidth="1"/>
    <col min="8" max="9" width="11.42578125" style="2" customWidth="1"/>
    <col min="10" max="10" width="1.7109375" style="2" customWidth="1"/>
    <col min="11" max="11" width="10.42578125" style="2" hidden="1" customWidth="1"/>
    <col min="12" max="12" width="12.28515625" style="2" customWidth="1"/>
    <col min="13" max="13" width="10.42578125" style="2" hidden="1" customWidth="1"/>
    <col min="14" max="14" width="12.42578125" style="2" hidden="1" customWidth="1"/>
    <col min="15" max="15" width="12.42578125" style="2" customWidth="1"/>
    <col min="16" max="16" width="1.7109375" style="2" customWidth="1"/>
    <col min="17" max="17" width="12.42578125" style="2" customWidth="1"/>
    <col min="18" max="18" width="9.7109375" style="2" hidden="1" customWidth="1"/>
    <col min="19" max="19" width="12.7109375" style="2" hidden="1" customWidth="1"/>
    <col min="20" max="20" width="12.7109375" style="2" customWidth="1"/>
    <col min="21" max="21" width="2.42578125" style="2" customWidth="1"/>
    <col min="22" max="22" width="16" style="2" customWidth="1"/>
    <col min="23" max="24" width="16" style="2" hidden="1" customWidth="1"/>
    <col min="25" max="25" width="16" style="2" customWidth="1"/>
    <col min="26" max="26" width="2.42578125" style="2" customWidth="1"/>
    <col min="27" max="27" width="139.7109375" style="2" customWidth="1"/>
    <col min="28" max="16384" width="12.28515625" style="2"/>
  </cols>
  <sheetData>
    <row r="1" spans="1:27" ht="7.7" customHeight="1" x14ac:dyDescent="0.3">
      <c r="A1" s="9"/>
      <c r="B1" s="9"/>
      <c r="C1" s="9"/>
      <c r="D1" s="9"/>
      <c r="E1" s="9"/>
      <c r="F1" s="9"/>
      <c r="G1" s="8"/>
      <c r="H1" s="9"/>
      <c r="I1" s="9"/>
      <c r="J1" s="8"/>
      <c r="K1" s="8"/>
      <c r="L1" s="8"/>
      <c r="M1" s="8"/>
      <c r="N1" s="8"/>
      <c r="O1" s="8"/>
      <c r="P1" s="8"/>
      <c r="Q1" s="8"/>
      <c r="R1" s="8"/>
      <c r="S1" s="8"/>
      <c r="T1" s="8"/>
      <c r="U1" s="8"/>
      <c r="V1" s="8"/>
      <c r="W1" s="8"/>
      <c r="X1" s="8"/>
      <c r="Y1" s="8"/>
      <c r="Z1" s="8"/>
      <c r="AA1" s="8"/>
    </row>
    <row r="2" spans="1:27" ht="136.5" customHeight="1" x14ac:dyDescent="0.3">
      <c r="A2" s="9"/>
      <c r="B2" s="5"/>
      <c r="C2" s="5"/>
      <c r="D2" s="5"/>
      <c r="E2" s="5"/>
      <c r="F2" s="5"/>
      <c r="G2" s="4"/>
      <c r="H2" s="5"/>
      <c r="I2" s="5"/>
      <c r="J2" s="5"/>
      <c r="K2" s="5"/>
      <c r="L2" s="5"/>
      <c r="M2" s="5"/>
      <c r="N2" s="5"/>
      <c r="O2" s="5"/>
      <c r="P2" s="5"/>
      <c r="Q2" s="5"/>
      <c r="R2" s="5"/>
      <c r="S2" s="5"/>
      <c r="T2" s="5"/>
      <c r="U2" s="5"/>
      <c r="V2" s="5"/>
      <c r="W2" s="5"/>
      <c r="X2" s="5"/>
      <c r="Y2" s="5"/>
      <c r="Z2" s="5"/>
      <c r="AA2" s="8"/>
    </row>
    <row r="3" spans="1:27" ht="15" customHeight="1" x14ac:dyDescent="0.3">
      <c r="A3" s="9"/>
      <c r="B3" s="5"/>
      <c r="C3" s="5"/>
      <c r="D3" s="5"/>
      <c r="E3" s="5"/>
      <c r="F3" s="5"/>
      <c r="G3" s="4"/>
      <c r="H3" s="5"/>
      <c r="I3" s="5"/>
      <c r="J3" s="5"/>
      <c r="K3" s="5"/>
      <c r="L3" s="5"/>
      <c r="M3" s="5"/>
      <c r="N3" s="5"/>
      <c r="O3" s="5"/>
      <c r="P3" s="5"/>
      <c r="Q3" s="5"/>
      <c r="R3" s="5"/>
      <c r="S3" s="5"/>
      <c r="T3" s="5"/>
      <c r="U3" s="5"/>
      <c r="V3" s="5"/>
      <c r="W3" s="5"/>
      <c r="X3" s="5"/>
      <c r="Y3" s="5"/>
      <c r="Z3" s="5"/>
      <c r="AA3" s="8"/>
    </row>
    <row r="4" spans="1:27" x14ac:dyDescent="0.3">
      <c r="A4" s="9"/>
      <c r="B4" s="5"/>
      <c r="C4" s="6"/>
      <c r="D4" s="6" t="s">
        <v>14</v>
      </c>
      <c r="E4" s="140"/>
      <c r="F4" s="141"/>
      <c r="G4" s="141"/>
      <c r="H4" s="142"/>
      <c r="I4" s="5"/>
      <c r="J4" s="5"/>
      <c r="K4" s="5"/>
      <c r="L4" s="20"/>
      <c r="M4" s="20"/>
      <c r="N4" s="20"/>
      <c r="O4" s="20"/>
      <c r="P4" s="5"/>
      <c r="Q4" s="20"/>
      <c r="R4" s="5"/>
      <c r="S4" s="5"/>
      <c r="T4" s="5"/>
      <c r="U4" s="5"/>
      <c r="V4" s="20"/>
      <c r="W4" s="5"/>
      <c r="X4" s="5"/>
      <c r="Y4" s="5"/>
      <c r="Z4" s="5"/>
      <c r="AA4" s="8"/>
    </row>
    <row r="5" spans="1:27" ht="15.2" customHeight="1" x14ac:dyDescent="0.3">
      <c r="A5" s="9"/>
      <c r="B5" s="5"/>
      <c r="C5" s="5"/>
      <c r="D5" s="5"/>
      <c r="E5" s="5"/>
      <c r="F5" s="5"/>
      <c r="G5" s="4"/>
      <c r="H5" s="5"/>
      <c r="I5" s="5"/>
      <c r="K5" s="35"/>
      <c r="L5" s="5"/>
      <c r="M5" s="5"/>
      <c r="N5" s="5"/>
      <c r="O5" s="5"/>
      <c r="P5" s="5"/>
      <c r="Q5" s="5"/>
      <c r="R5" s="5"/>
      <c r="S5" s="11"/>
      <c r="T5" s="11"/>
      <c r="U5" s="5"/>
      <c r="V5" s="5"/>
      <c r="W5" s="5"/>
      <c r="X5" s="11"/>
      <c r="Y5" s="11"/>
      <c r="Z5" s="5"/>
      <c r="AA5" s="8"/>
    </row>
    <row r="6" spans="1:27" x14ac:dyDescent="0.3">
      <c r="A6" s="9"/>
      <c r="B6" s="5"/>
      <c r="C6" s="5"/>
      <c r="E6" s="6" t="s">
        <v>15</v>
      </c>
      <c r="G6" s="4"/>
      <c r="H6" s="5"/>
      <c r="I6" s="5"/>
      <c r="J6" s="5"/>
      <c r="K6" s="35"/>
      <c r="L6" s="5"/>
      <c r="M6" s="5"/>
      <c r="N6" s="5"/>
      <c r="O6" s="5"/>
      <c r="P6" s="5"/>
      <c r="Q6" s="5"/>
      <c r="R6" s="5"/>
      <c r="S6" s="11"/>
      <c r="T6" s="11"/>
      <c r="U6" s="5"/>
      <c r="V6" s="5"/>
      <c r="W6" s="5"/>
      <c r="X6" s="11"/>
      <c r="Y6" s="11"/>
      <c r="Z6" s="5"/>
      <c r="AA6" s="8"/>
    </row>
    <row r="7" spans="1:27" ht="19.5" x14ac:dyDescent="0.4">
      <c r="A7" s="9"/>
      <c r="B7" s="5"/>
      <c r="C7" s="4"/>
      <c r="D7" s="4"/>
      <c r="E7" s="54" t="s">
        <v>12</v>
      </c>
      <c r="F7" s="54" t="s">
        <v>13</v>
      </c>
      <c r="G7" s="4"/>
      <c r="H7" s="4"/>
      <c r="I7" s="4"/>
      <c r="J7" s="5"/>
      <c r="K7" s="5"/>
      <c r="L7" s="5"/>
      <c r="M7" s="5"/>
      <c r="N7" s="5"/>
      <c r="O7" s="5"/>
      <c r="P7" s="5"/>
      <c r="Q7" s="5"/>
      <c r="R7" s="5"/>
      <c r="S7" s="5"/>
      <c r="T7" s="5"/>
      <c r="U7" s="5"/>
      <c r="V7" s="5"/>
      <c r="W7" s="5"/>
      <c r="X7" s="5"/>
      <c r="Y7" s="5"/>
      <c r="Z7" s="5"/>
      <c r="AA7" s="8"/>
    </row>
    <row r="8" spans="1:27" x14ac:dyDescent="0.3">
      <c r="A8" s="9"/>
      <c r="B8" s="5"/>
      <c r="C8" s="4"/>
      <c r="D8" s="4">
        <v>1</v>
      </c>
      <c r="E8" s="22"/>
      <c r="F8" s="22"/>
      <c r="G8" s="4"/>
      <c r="H8" s="4"/>
      <c r="I8" s="4"/>
      <c r="J8" s="5"/>
      <c r="K8" s="5"/>
      <c r="L8" s="5"/>
      <c r="M8" s="5"/>
      <c r="N8" s="5"/>
      <c r="O8" s="5"/>
      <c r="P8" s="5"/>
      <c r="Q8" s="5"/>
      <c r="R8" s="5"/>
      <c r="S8" s="5"/>
      <c r="T8" s="5"/>
      <c r="U8" s="5"/>
      <c r="V8" s="5"/>
      <c r="W8" s="5"/>
      <c r="X8" s="5"/>
      <c r="Y8" s="5"/>
      <c r="Z8" s="5"/>
      <c r="AA8" s="8"/>
    </row>
    <row r="9" spans="1:27" x14ac:dyDescent="0.3">
      <c r="A9" s="9"/>
      <c r="B9" s="5"/>
      <c r="C9" s="4"/>
      <c r="D9" s="4">
        <v>2</v>
      </c>
      <c r="E9" s="22"/>
      <c r="F9" s="22"/>
      <c r="G9" s="4"/>
      <c r="H9" s="4"/>
      <c r="I9" s="4"/>
      <c r="J9" s="5"/>
      <c r="K9" s="5"/>
      <c r="L9" s="5"/>
      <c r="M9" s="5"/>
      <c r="N9" s="5"/>
      <c r="O9" s="5"/>
      <c r="P9" s="5"/>
      <c r="Q9" s="5"/>
      <c r="R9" s="5"/>
      <c r="S9" s="5"/>
      <c r="T9" s="5"/>
      <c r="U9" s="5"/>
      <c r="V9" s="5"/>
      <c r="W9" s="5"/>
      <c r="X9" s="5"/>
      <c r="Y9" s="5"/>
      <c r="Z9" s="5"/>
      <c r="AA9" s="8"/>
    </row>
    <row r="10" spans="1:27" x14ac:dyDescent="0.3">
      <c r="A10" s="9"/>
      <c r="B10" s="5"/>
      <c r="C10" s="4"/>
      <c r="D10" s="4"/>
      <c r="E10" s="86">
        <f>IF(COUNT(E8:E9)=0,0,(IF(A1_blank_1=0,0.0000001,A1_blank_1)+IF(A1_blank_2=0,0.0000001,A1_blank_2))/COUNT(E8:E9))</f>
        <v>0</v>
      </c>
      <c r="F10" s="18">
        <f>IF(COUNT(F8:F9)=0,0,(IF(A2_blank_1=0,0.0000001,A2_blank_1)+IF(A2_blank_2=0,0.0000001,A2_blank_2))/COUNT(F8:F9))</f>
        <v>0</v>
      </c>
      <c r="G10" s="4"/>
      <c r="H10" s="4"/>
      <c r="I10" s="4"/>
      <c r="J10" s="5"/>
      <c r="K10" s="5"/>
      <c r="L10" s="5"/>
      <c r="M10" s="5"/>
      <c r="N10" s="5"/>
      <c r="O10" s="5"/>
      <c r="P10" s="5"/>
      <c r="Q10" s="5"/>
      <c r="R10" s="5"/>
      <c r="S10" s="5"/>
      <c r="T10" s="5"/>
      <c r="U10" s="5"/>
      <c r="V10" s="5"/>
      <c r="W10" s="5"/>
      <c r="X10" s="5"/>
      <c r="Y10" s="5"/>
      <c r="Z10" s="5"/>
      <c r="AA10" s="8"/>
    </row>
    <row r="11" spans="1:27" s="3" customFormat="1" x14ac:dyDescent="0.3">
      <c r="A11" s="9"/>
      <c r="B11" s="5"/>
      <c r="C11" s="10"/>
      <c r="D11" s="5"/>
      <c r="E11" s="5"/>
      <c r="F11" s="5"/>
      <c r="G11" s="4"/>
      <c r="H11" s="5"/>
      <c r="I11" s="5"/>
      <c r="J11" s="5"/>
      <c r="K11" s="5"/>
      <c r="L11" s="5"/>
      <c r="M11" s="5"/>
      <c r="N11" s="5"/>
      <c r="O11" s="5"/>
      <c r="P11" s="5"/>
      <c r="Q11" s="5"/>
      <c r="R11" s="5"/>
      <c r="S11" s="5"/>
      <c r="T11" s="5"/>
      <c r="U11" s="5"/>
      <c r="V11" s="5"/>
      <c r="W11" s="5"/>
      <c r="X11" s="5"/>
      <c r="Y11" s="5"/>
      <c r="Z11" s="5"/>
      <c r="AA11" s="8"/>
    </row>
    <row r="12" spans="1:27" s="3" customFormat="1" x14ac:dyDescent="0.3">
      <c r="A12" s="9"/>
      <c r="B12" s="5"/>
      <c r="D12" s="5"/>
      <c r="E12" s="6" t="s">
        <v>16</v>
      </c>
      <c r="F12" s="5"/>
      <c r="G12" s="4"/>
      <c r="H12" s="5"/>
      <c r="I12" s="5"/>
      <c r="J12" s="5"/>
      <c r="K12" s="5"/>
      <c r="L12" s="6" t="s">
        <v>1</v>
      </c>
      <c r="M12" s="5"/>
      <c r="N12" s="47"/>
      <c r="O12" s="47"/>
      <c r="P12" s="5"/>
      <c r="Q12" s="5"/>
      <c r="R12" s="5"/>
      <c r="S12" s="5"/>
      <c r="T12" s="5"/>
      <c r="U12" s="5"/>
      <c r="V12" s="5"/>
      <c r="W12" s="5"/>
      <c r="X12" s="5"/>
      <c r="Y12" s="5"/>
      <c r="Z12" s="5"/>
      <c r="AA12" s="8"/>
    </row>
    <row r="13" spans="1:27" s="17" customFormat="1" ht="63" x14ac:dyDescent="0.3">
      <c r="A13" s="13"/>
      <c r="B13" s="14"/>
      <c r="C13" s="15"/>
      <c r="D13" s="12" t="s">
        <v>0</v>
      </c>
      <c r="E13" s="53" t="s">
        <v>12</v>
      </c>
      <c r="F13" s="53" t="s">
        <v>13</v>
      </c>
      <c r="G13" s="53" t="s">
        <v>41</v>
      </c>
      <c r="H13" s="19" t="s">
        <v>17</v>
      </c>
      <c r="I13" s="19" t="s">
        <v>18</v>
      </c>
      <c r="J13" s="55"/>
      <c r="K13" s="87" t="s">
        <v>23</v>
      </c>
      <c r="L13" s="29" t="s">
        <v>42</v>
      </c>
      <c r="M13" s="87" t="s">
        <v>24</v>
      </c>
      <c r="N13" s="117" t="s">
        <v>29</v>
      </c>
      <c r="O13" s="29" t="s">
        <v>29</v>
      </c>
      <c r="P13" s="55"/>
      <c r="Q13" s="19" t="s">
        <v>2</v>
      </c>
      <c r="R13" s="87" t="s">
        <v>25</v>
      </c>
      <c r="S13" s="117" t="s">
        <v>30</v>
      </c>
      <c r="T13" s="29" t="s">
        <v>30</v>
      </c>
      <c r="U13" s="16"/>
      <c r="V13" s="19" t="s">
        <v>32</v>
      </c>
      <c r="W13" s="91" t="s">
        <v>33</v>
      </c>
      <c r="X13" s="117" t="s">
        <v>31</v>
      </c>
      <c r="Y13" s="29" t="s">
        <v>31</v>
      </c>
      <c r="Z13" s="16"/>
      <c r="AA13" s="8"/>
    </row>
    <row r="14" spans="1:27" x14ac:dyDescent="0.3">
      <c r="A14" s="9"/>
      <c r="B14" s="5"/>
      <c r="C14" s="1">
        <v>1</v>
      </c>
      <c r="D14" s="21"/>
      <c r="E14" s="22"/>
      <c r="F14" s="22"/>
      <c r="G14" s="18" t="str">
        <f>IF(ISNUMBER('Creep Calculation'!E11),'Creep Calculation'!E11,"")</f>
        <v/>
      </c>
      <c r="H14" s="52">
        <v>0.1</v>
      </c>
      <c r="I14" s="21">
        <v>1</v>
      </c>
      <c r="J14" s="7"/>
      <c r="K14" s="134">
        <f t="shared" ref="K14:K53" si="0">(IF(ISNUMBER(G14),G14-A1_sample,A2_sample-A1_sample)-(A2_blank_ave-A1_blank_ave))</f>
        <v>0</v>
      </c>
      <c r="L14" s="18" t="str">
        <f>IF(OR(ISBLANK(A1_sample),ISBLANK(A2_sample),A1_blank_ave=0,A2_blank_ave=0),"",Change_absorbance)</f>
        <v/>
      </c>
      <c r="M14" s="88">
        <f t="shared" ref="M14:M53" si="1">0.07076*K14*Dilution/Sample_volume</f>
        <v>0</v>
      </c>
      <c r="N14" s="118" t="str">
        <f>IF(OR(ISBLANK(A1_sample),ISBLANK(A2_sample),A1_blank_ave=0,A2_blank_ave=0),"",Concentration_gL)</f>
        <v/>
      </c>
      <c r="O14" s="18" t="str">
        <f>N14</f>
        <v/>
      </c>
      <c r="P14" s="7"/>
      <c r="Q14" s="51"/>
      <c r="R14" s="88" t="e">
        <f t="shared" ref="R14:R53" si="2">Concentration_gL*100/Sample_con_gL</f>
        <v>#DIV/0!</v>
      </c>
      <c r="S14" s="118" t="str">
        <f>IF(ISERROR(Concentration_gg),"",Concentration_gg)</f>
        <v/>
      </c>
      <c r="T14" s="18" t="str">
        <f>S14</f>
        <v/>
      </c>
      <c r="U14" s="5"/>
      <c r="V14" s="51"/>
      <c r="W14" s="88" t="e">
        <f t="shared" ref="W14:W53" si="3">Concentration_gg*100/Concentration_percent</f>
        <v>#DIV/0!</v>
      </c>
      <c r="X14" s="118" t="str">
        <f t="shared" ref="X14:X53" si="4">IF(ISERROR(Arabinoxylan_gg),"",Arabinoxylan_gg)</f>
        <v/>
      </c>
      <c r="Y14" s="18" t="str">
        <f>X14</f>
        <v/>
      </c>
      <c r="Z14" s="5"/>
      <c r="AA14" s="8"/>
    </row>
    <row r="15" spans="1:27" x14ac:dyDescent="0.3">
      <c r="A15" s="9"/>
      <c r="B15" s="5"/>
      <c r="C15" s="1">
        <v>2</v>
      </c>
      <c r="D15" s="21"/>
      <c r="E15" s="22"/>
      <c r="F15" s="22"/>
      <c r="G15" s="18" t="str">
        <f>IF(ISNUMBER('Creep Calculation'!E12),'Creep Calculation'!E12,"")</f>
        <v/>
      </c>
      <c r="H15" s="52">
        <v>0.1</v>
      </c>
      <c r="I15" s="21">
        <v>1</v>
      </c>
      <c r="J15" s="7"/>
      <c r="K15" s="134">
        <f t="shared" si="0"/>
        <v>0</v>
      </c>
      <c r="L15" s="18" t="str">
        <f t="shared" ref="L15:L53" si="5">IF(OR(ISBLANK(A1_sample),ISBLANK(A2_sample),A1_blank_ave=0,A2_blank_ave=0),"",Change_absorbance)</f>
        <v/>
      </c>
      <c r="M15" s="88">
        <f t="shared" si="1"/>
        <v>0</v>
      </c>
      <c r="N15" s="118" t="str">
        <f t="shared" ref="N15:N53" si="6">IF(OR(ISBLANK(A1_sample),ISBLANK(A2_sample),A1_blank_ave=0,A2_blank_ave=0),"",Concentration_gL)</f>
        <v/>
      </c>
      <c r="O15" s="18" t="str">
        <f t="shared" ref="O15:O53" si="7">N15</f>
        <v/>
      </c>
      <c r="P15" s="7"/>
      <c r="Q15" s="51"/>
      <c r="R15" s="88" t="e">
        <f t="shared" si="2"/>
        <v>#DIV/0!</v>
      </c>
      <c r="S15" s="118" t="str">
        <f t="shared" ref="S15:S53" si="8">IF(ISERROR(Concentration_gg),"",Concentration_gg)</f>
        <v/>
      </c>
      <c r="T15" s="18" t="str">
        <f t="shared" ref="T15:T53" si="9">S15</f>
        <v/>
      </c>
      <c r="U15" s="5"/>
      <c r="V15" s="51"/>
      <c r="W15" s="88" t="e">
        <f t="shared" si="3"/>
        <v>#DIV/0!</v>
      </c>
      <c r="X15" s="118" t="str">
        <f t="shared" si="4"/>
        <v/>
      </c>
      <c r="Y15" s="18" t="str">
        <f t="shared" ref="Y15:Y53" si="10">X15</f>
        <v/>
      </c>
      <c r="Z15" s="5"/>
      <c r="AA15" s="8"/>
    </row>
    <row r="16" spans="1:27" x14ac:dyDescent="0.3">
      <c r="A16" s="9"/>
      <c r="B16" s="5"/>
      <c r="C16" s="1">
        <v>3</v>
      </c>
      <c r="D16" s="21"/>
      <c r="E16" s="22"/>
      <c r="F16" s="22"/>
      <c r="G16" s="18" t="str">
        <f>IF(ISNUMBER('Creep Calculation'!E13),'Creep Calculation'!E13,"")</f>
        <v/>
      </c>
      <c r="H16" s="52">
        <v>0.1</v>
      </c>
      <c r="I16" s="21">
        <v>1</v>
      </c>
      <c r="J16" s="7"/>
      <c r="K16" s="134">
        <f t="shared" si="0"/>
        <v>0</v>
      </c>
      <c r="L16" s="18" t="str">
        <f t="shared" si="5"/>
        <v/>
      </c>
      <c r="M16" s="88">
        <f t="shared" si="1"/>
        <v>0</v>
      </c>
      <c r="N16" s="118" t="str">
        <f t="shared" si="6"/>
        <v/>
      </c>
      <c r="O16" s="18" t="str">
        <f t="shared" si="7"/>
        <v/>
      </c>
      <c r="P16" s="7"/>
      <c r="Q16" s="51"/>
      <c r="R16" s="88" t="e">
        <f t="shared" si="2"/>
        <v>#DIV/0!</v>
      </c>
      <c r="S16" s="118" t="str">
        <f t="shared" si="8"/>
        <v/>
      </c>
      <c r="T16" s="18" t="str">
        <f t="shared" si="9"/>
        <v/>
      </c>
      <c r="U16" s="5"/>
      <c r="V16" s="51"/>
      <c r="W16" s="88" t="e">
        <f t="shared" si="3"/>
        <v>#DIV/0!</v>
      </c>
      <c r="X16" s="118" t="str">
        <f t="shared" si="4"/>
        <v/>
      </c>
      <c r="Y16" s="18" t="str">
        <f t="shared" si="10"/>
        <v/>
      </c>
      <c r="Z16" s="5"/>
      <c r="AA16" s="8"/>
    </row>
    <row r="17" spans="1:27" x14ac:dyDescent="0.3">
      <c r="A17" s="9"/>
      <c r="B17" s="5"/>
      <c r="C17" s="1">
        <v>4</v>
      </c>
      <c r="D17" s="21"/>
      <c r="E17" s="22"/>
      <c r="F17" s="22"/>
      <c r="G17" s="18" t="str">
        <f>IF(ISNUMBER('Creep Calculation'!E14),'Creep Calculation'!E14,"")</f>
        <v/>
      </c>
      <c r="H17" s="52">
        <v>0.1</v>
      </c>
      <c r="I17" s="21">
        <v>1</v>
      </c>
      <c r="J17" s="7"/>
      <c r="K17" s="134">
        <f t="shared" si="0"/>
        <v>0</v>
      </c>
      <c r="L17" s="18" t="str">
        <f t="shared" si="5"/>
        <v/>
      </c>
      <c r="M17" s="88">
        <f t="shared" si="1"/>
        <v>0</v>
      </c>
      <c r="N17" s="118" t="str">
        <f t="shared" si="6"/>
        <v/>
      </c>
      <c r="O17" s="18" t="str">
        <f t="shared" si="7"/>
        <v/>
      </c>
      <c r="P17" s="7"/>
      <c r="Q17" s="51"/>
      <c r="R17" s="88" t="e">
        <f t="shared" si="2"/>
        <v>#DIV/0!</v>
      </c>
      <c r="S17" s="118" t="str">
        <f t="shared" si="8"/>
        <v/>
      </c>
      <c r="T17" s="18" t="str">
        <f t="shared" si="9"/>
        <v/>
      </c>
      <c r="U17" s="5"/>
      <c r="V17" s="51"/>
      <c r="W17" s="88" t="e">
        <f t="shared" si="3"/>
        <v>#DIV/0!</v>
      </c>
      <c r="X17" s="118" t="str">
        <f t="shared" si="4"/>
        <v/>
      </c>
      <c r="Y17" s="18" t="str">
        <f t="shared" si="10"/>
        <v/>
      </c>
      <c r="Z17" s="5"/>
      <c r="AA17" s="8"/>
    </row>
    <row r="18" spans="1:27" x14ac:dyDescent="0.3">
      <c r="A18" s="9"/>
      <c r="B18" s="5"/>
      <c r="C18" s="1">
        <v>5</v>
      </c>
      <c r="D18" s="21"/>
      <c r="E18" s="22"/>
      <c r="F18" s="22"/>
      <c r="G18" s="18" t="str">
        <f>IF(ISNUMBER('Creep Calculation'!E15),'Creep Calculation'!E15,"")</f>
        <v/>
      </c>
      <c r="H18" s="52">
        <v>0.1</v>
      </c>
      <c r="I18" s="21">
        <v>1</v>
      </c>
      <c r="J18" s="7"/>
      <c r="K18" s="134">
        <f t="shared" si="0"/>
        <v>0</v>
      </c>
      <c r="L18" s="18" t="str">
        <f t="shared" si="5"/>
        <v/>
      </c>
      <c r="M18" s="88">
        <f t="shared" si="1"/>
        <v>0</v>
      </c>
      <c r="N18" s="118" t="str">
        <f t="shared" si="6"/>
        <v/>
      </c>
      <c r="O18" s="18" t="str">
        <f t="shared" si="7"/>
        <v/>
      </c>
      <c r="P18" s="7"/>
      <c r="Q18" s="51"/>
      <c r="R18" s="88" t="e">
        <f t="shared" si="2"/>
        <v>#DIV/0!</v>
      </c>
      <c r="S18" s="118" t="str">
        <f t="shared" si="8"/>
        <v/>
      </c>
      <c r="T18" s="18" t="str">
        <f t="shared" si="9"/>
        <v/>
      </c>
      <c r="U18" s="5"/>
      <c r="V18" s="51"/>
      <c r="W18" s="88" t="e">
        <f t="shared" si="3"/>
        <v>#DIV/0!</v>
      </c>
      <c r="X18" s="118" t="str">
        <f t="shared" si="4"/>
        <v/>
      </c>
      <c r="Y18" s="18" t="str">
        <f t="shared" si="10"/>
        <v/>
      </c>
      <c r="Z18" s="5"/>
      <c r="AA18" s="8"/>
    </row>
    <row r="19" spans="1:27" x14ac:dyDescent="0.3">
      <c r="A19" s="9"/>
      <c r="B19" s="5"/>
      <c r="C19" s="1">
        <v>6</v>
      </c>
      <c r="D19" s="21"/>
      <c r="E19" s="22"/>
      <c r="F19" s="22"/>
      <c r="G19" s="18" t="str">
        <f>IF(ISNUMBER('Creep Calculation'!E16),'Creep Calculation'!E16,"")</f>
        <v/>
      </c>
      <c r="H19" s="52">
        <v>0.1</v>
      </c>
      <c r="I19" s="21">
        <v>1</v>
      </c>
      <c r="J19" s="7"/>
      <c r="K19" s="134">
        <f t="shared" si="0"/>
        <v>0</v>
      </c>
      <c r="L19" s="18" t="str">
        <f t="shared" si="5"/>
        <v/>
      </c>
      <c r="M19" s="88">
        <f t="shared" si="1"/>
        <v>0</v>
      </c>
      <c r="N19" s="118" t="str">
        <f t="shared" si="6"/>
        <v/>
      </c>
      <c r="O19" s="18" t="str">
        <f t="shared" si="7"/>
        <v/>
      </c>
      <c r="P19" s="7"/>
      <c r="Q19" s="51"/>
      <c r="R19" s="88" t="e">
        <f t="shared" si="2"/>
        <v>#DIV/0!</v>
      </c>
      <c r="S19" s="118" t="str">
        <f t="shared" si="8"/>
        <v/>
      </c>
      <c r="T19" s="18" t="str">
        <f t="shared" si="9"/>
        <v/>
      </c>
      <c r="U19" s="5"/>
      <c r="V19" s="51"/>
      <c r="W19" s="88" t="e">
        <f t="shared" si="3"/>
        <v>#DIV/0!</v>
      </c>
      <c r="X19" s="118" t="str">
        <f t="shared" si="4"/>
        <v/>
      </c>
      <c r="Y19" s="18" t="str">
        <f t="shared" si="10"/>
        <v/>
      </c>
      <c r="Z19" s="5"/>
      <c r="AA19" s="8"/>
    </row>
    <row r="20" spans="1:27" x14ac:dyDescent="0.3">
      <c r="A20" s="9"/>
      <c r="B20" s="5"/>
      <c r="C20" s="1">
        <v>7</v>
      </c>
      <c r="D20" s="21"/>
      <c r="E20" s="22"/>
      <c r="F20" s="22"/>
      <c r="G20" s="18" t="str">
        <f>IF(ISNUMBER('Creep Calculation'!E17),'Creep Calculation'!E17,"")</f>
        <v/>
      </c>
      <c r="H20" s="52">
        <v>0.1</v>
      </c>
      <c r="I20" s="21">
        <v>1</v>
      </c>
      <c r="J20" s="7"/>
      <c r="K20" s="134">
        <f t="shared" si="0"/>
        <v>0</v>
      </c>
      <c r="L20" s="18" t="str">
        <f t="shared" si="5"/>
        <v/>
      </c>
      <c r="M20" s="88">
        <f t="shared" si="1"/>
        <v>0</v>
      </c>
      <c r="N20" s="118" t="str">
        <f t="shared" si="6"/>
        <v/>
      </c>
      <c r="O20" s="18" t="str">
        <f t="shared" si="7"/>
        <v/>
      </c>
      <c r="P20" s="7"/>
      <c r="Q20" s="51"/>
      <c r="R20" s="88" t="e">
        <f t="shared" si="2"/>
        <v>#DIV/0!</v>
      </c>
      <c r="S20" s="118" t="str">
        <f t="shared" si="8"/>
        <v/>
      </c>
      <c r="T20" s="18" t="str">
        <f t="shared" si="9"/>
        <v/>
      </c>
      <c r="U20" s="5"/>
      <c r="V20" s="51"/>
      <c r="W20" s="88" t="e">
        <f t="shared" si="3"/>
        <v>#DIV/0!</v>
      </c>
      <c r="X20" s="118" t="str">
        <f t="shared" si="4"/>
        <v/>
      </c>
      <c r="Y20" s="18" t="str">
        <f t="shared" si="10"/>
        <v/>
      </c>
      <c r="Z20" s="5"/>
      <c r="AA20" s="8"/>
    </row>
    <row r="21" spans="1:27" x14ac:dyDescent="0.3">
      <c r="A21" s="9"/>
      <c r="B21" s="5"/>
      <c r="C21" s="1">
        <v>8</v>
      </c>
      <c r="D21" s="21"/>
      <c r="E21" s="22"/>
      <c r="F21" s="22"/>
      <c r="G21" s="18" t="str">
        <f>IF(ISNUMBER('Creep Calculation'!E18),'Creep Calculation'!E18,"")</f>
        <v/>
      </c>
      <c r="H21" s="52">
        <v>0.1</v>
      </c>
      <c r="I21" s="21">
        <v>1</v>
      </c>
      <c r="J21" s="7"/>
      <c r="K21" s="134">
        <f t="shared" si="0"/>
        <v>0</v>
      </c>
      <c r="L21" s="18" t="str">
        <f t="shared" si="5"/>
        <v/>
      </c>
      <c r="M21" s="88">
        <f t="shared" si="1"/>
        <v>0</v>
      </c>
      <c r="N21" s="118" t="str">
        <f t="shared" si="6"/>
        <v/>
      </c>
      <c r="O21" s="18" t="str">
        <f t="shared" si="7"/>
        <v/>
      </c>
      <c r="P21" s="7"/>
      <c r="Q21" s="51"/>
      <c r="R21" s="88" t="e">
        <f t="shared" si="2"/>
        <v>#DIV/0!</v>
      </c>
      <c r="S21" s="118" t="str">
        <f t="shared" si="8"/>
        <v/>
      </c>
      <c r="T21" s="18" t="str">
        <f t="shared" si="9"/>
        <v/>
      </c>
      <c r="U21" s="5"/>
      <c r="V21" s="51"/>
      <c r="W21" s="88" t="e">
        <f t="shared" si="3"/>
        <v>#DIV/0!</v>
      </c>
      <c r="X21" s="118" t="str">
        <f t="shared" si="4"/>
        <v/>
      </c>
      <c r="Y21" s="18" t="str">
        <f t="shared" si="10"/>
        <v/>
      </c>
      <c r="Z21" s="5"/>
      <c r="AA21" s="8"/>
    </row>
    <row r="22" spans="1:27" x14ac:dyDescent="0.3">
      <c r="A22" s="9"/>
      <c r="B22" s="5"/>
      <c r="C22" s="1">
        <v>9</v>
      </c>
      <c r="D22" s="21"/>
      <c r="E22" s="22"/>
      <c r="F22" s="22"/>
      <c r="G22" s="18" t="str">
        <f>IF(ISNUMBER('Creep Calculation'!E19),'Creep Calculation'!E19,"")</f>
        <v/>
      </c>
      <c r="H22" s="52">
        <v>0.1</v>
      </c>
      <c r="I22" s="21">
        <v>1</v>
      </c>
      <c r="J22" s="7"/>
      <c r="K22" s="134">
        <f t="shared" si="0"/>
        <v>0</v>
      </c>
      <c r="L22" s="18" t="str">
        <f t="shared" si="5"/>
        <v/>
      </c>
      <c r="M22" s="88">
        <f t="shared" si="1"/>
        <v>0</v>
      </c>
      <c r="N22" s="118" t="str">
        <f t="shared" si="6"/>
        <v/>
      </c>
      <c r="O22" s="18" t="str">
        <f t="shared" si="7"/>
        <v/>
      </c>
      <c r="P22" s="7"/>
      <c r="Q22" s="51"/>
      <c r="R22" s="88" t="e">
        <f t="shared" si="2"/>
        <v>#DIV/0!</v>
      </c>
      <c r="S22" s="118" t="str">
        <f t="shared" si="8"/>
        <v/>
      </c>
      <c r="T22" s="18" t="str">
        <f t="shared" si="9"/>
        <v/>
      </c>
      <c r="U22" s="5"/>
      <c r="V22" s="51"/>
      <c r="W22" s="88" t="e">
        <f t="shared" si="3"/>
        <v>#DIV/0!</v>
      </c>
      <c r="X22" s="118" t="str">
        <f t="shared" si="4"/>
        <v/>
      </c>
      <c r="Y22" s="18" t="str">
        <f t="shared" si="10"/>
        <v/>
      </c>
      <c r="Z22" s="5"/>
      <c r="AA22" s="8"/>
    </row>
    <row r="23" spans="1:27" x14ac:dyDescent="0.3">
      <c r="A23" s="9"/>
      <c r="B23" s="5"/>
      <c r="C23" s="1">
        <v>10</v>
      </c>
      <c r="D23" s="21"/>
      <c r="E23" s="22"/>
      <c r="F23" s="22"/>
      <c r="G23" s="18" t="str">
        <f>IF(ISNUMBER('Creep Calculation'!E20),'Creep Calculation'!E20,"")</f>
        <v/>
      </c>
      <c r="H23" s="52">
        <v>0.1</v>
      </c>
      <c r="I23" s="21">
        <v>1</v>
      </c>
      <c r="J23" s="7"/>
      <c r="K23" s="134">
        <f t="shared" si="0"/>
        <v>0</v>
      </c>
      <c r="L23" s="18" t="str">
        <f t="shared" si="5"/>
        <v/>
      </c>
      <c r="M23" s="88">
        <f t="shared" si="1"/>
        <v>0</v>
      </c>
      <c r="N23" s="118" t="str">
        <f t="shared" si="6"/>
        <v/>
      </c>
      <c r="O23" s="18" t="str">
        <f t="shared" si="7"/>
        <v/>
      </c>
      <c r="P23" s="7"/>
      <c r="Q23" s="51"/>
      <c r="R23" s="88" t="e">
        <f t="shared" si="2"/>
        <v>#DIV/0!</v>
      </c>
      <c r="S23" s="118" t="str">
        <f t="shared" si="8"/>
        <v/>
      </c>
      <c r="T23" s="18" t="str">
        <f t="shared" si="9"/>
        <v/>
      </c>
      <c r="U23" s="5"/>
      <c r="V23" s="51"/>
      <c r="W23" s="88" t="e">
        <f t="shared" si="3"/>
        <v>#DIV/0!</v>
      </c>
      <c r="X23" s="118" t="str">
        <f t="shared" si="4"/>
        <v/>
      </c>
      <c r="Y23" s="18" t="str">
        <f t="shared" si="10"/>
        <v/>
      </c>
      <c r="Z23" s="5"/>
      <c r="AA23" s="8"/>
    </row>
    <row r="24" spans="1:27" x14ac:dyDescent="0.3">
      <c r="A24" s="9"/>
      <c r="B24" s="5"/>
      <c r="C24" s="1">
        <v>11</v>
      </c>
      <c r="D24" s="21"/>
      <c r="E24" s="22"/>
      <c r="F24" s="22"/>
      <c r="G24" s="18" t="str">
        <f>IF(ISNUMBER('Creep Calculation'!E21),'Creep Calculation'!E21,"")</f>
        <v/>
      </c>
      <c r="H24" s="52">
        <v>0.1</v>
      </c>
      <c r="I24" s="21">
        <v>1</v>
      </c>
      <c r="J24" s="7"/>
      <c r="K24" s="134">
        <f t="shared" si="0"/>
        <v>0</v>
      </c>
      <c r="L24" s="18" t="str">
        <f t="shared" si="5"/>
        <v/>
      </c>
      <c r="M24" s="88">
        <f t="shared" si="1"/>
        <v>0</v>
      </c>
      <c r="N24" s="118" t="str">
        <f t="shared" si="6"/>
        <v/>
      </c>
      <c r="O24" s="18" t="str">
        <f t="shared" si="7"/>
        <v/>
      </c>
      <c r="P24" s="7"/>
      <c r="Q24" s="51"/>
      <c r="R24" s="88" t="e">
        <f t="shared" si="2"/>
        <v>#DIV/0!</v>
      </c>
      <c r="S24" s="118" t="str">
        <f t="shared" si="8"/>
        <v/>
      </c>
      <c r="T24" s="18" t="str">
        <f t="shared" si="9"/>
        <v/>
      </c>
      <c r="U24" s="5"/>
      <c r="V24" s="51"/>
      <c r="W24" s="88" t="e">
        <f t="shared" si="3"/>
        <v>#DIV/0!</v>
      </c>
      <c r="X24" s="118" t="str">
        <f t="shared" si="4"/>
        <v/>
      </c>
      <c r="Y24" s="18" t="str">
        <f t="shared" si="10"/>
        <v/>
      </c>
      <c r="Z24" s="5"/>
      <c r="AA24" s="8"/>
    </row>
    <row r="25" spans="1:27" x14ac:dyDescent="0.3">
      <c r="A25" s="9"/>
      <c r="B25" s="5"/>
      <c r="C25" s="1">
        <v>12</v>
      </c>
      <c r="D25" s="21"/>
      <c r="E25" s="22"/>
      <c r="F25" s="22"/>
      <c r="G25" s="18" t="str">
        <f>IF(ISNUMBER('Creep Calculation'!E22),'Creep Calculation'!E22,"")</f>
        <v/>
      </c>
      <c r="H25" s="52">
        <v>0.1</v>
      </c>
      <c r="I25" s="21">
        <v>1</v>
      </c>
      <c r="J25" s="7"/>
      <c r="K25" s="134">
        <f t="shared" si="0"/>
        <v>0</v>
      </c>
      <c r="L25" s="18" t="str">
        <f t="shared" si="5"/>
        <v/>
      </c>
      <c r="M25" s="88">
        <f t="shared" si="1"/>
        <v>0</v>
      </c>
      <c r="N25" s="118" t="str">
        <f t="shared" si="6"/>
        <v/>
      </c>
      <c r="O25" s="18" t="str">
        <f t="shared" si="7"/>
        <v/>
      </c>
      <c r="P25" s="7"/>
      <c r="Q25" s="51"/>
      <c r="R25" s="88" t="e">
        <f t="shared" si="2"/>
        <v>#DIV/0!</v>
      </c>
      <c r="S25" s="118" t="str">
        <f t="shared" si="8"/>
        <v/>
      </c>
      <c r="T25" s="18" t="str">
        <f t="shared" si="9"/>
        <v/>
      </c>
      <c r="U25" s="5"/>
      <c r="V25" s="51"/>
      <c r="W25" s="88" t="e">
        <f t="shared" si="3"/>
        <v>#DIV/0!</v>
      </c>
      <c r="X25" s="118" t="str">
        <f t="shared" si="4"/>
        <v/>
      </c>
      <c r="Y25" s="18" t="str">
        <f t="shared" si="10"/>
        <v/>
      </c>
      <c r="Z25" s="5"/>
      <c r="AA25" s="8"/>
    </row>
    <row r="26" spans="1:27" x14ac:dyDescent="0.3">
      <c r="A26" s="9"/>
      <c r="B26" s="5"/>
      <c r="C26" s="1">
        <v>13</v>
      </c>
      <c r="D26" s="21"/>
      <c r="E26" s="22"/>
      <c r="F26" s="22"/>
      <c r="G26" s="18" t="str">
        <f>IF(ISNUMBER('Creep Calculation'!E23),'Creep Calculation'!E23,"")</f>
        <v/>
      </c>
      <c r="H26" s="52">
        <v>0.1</v>
      </c>
      <c r="I26" s="21">
        <v>1</v>
      </c>
      <c r="J26" s="7"/>
      <c r="K26" s="134">
        <f t="shared" si="0"/>
        <v>0</v>
      </c>
      <c r="L26" s="18" t="str">
        <f t="shared" si="5"/>
        <v/>
      </c>
      <c r="M26" s="88">
        <f t="shared" si="1"/>
        <v>0</v>
      </c>
      <c r="N26" s="118" t="str">
        <f t="shared" si="6"/>
        <v/>
      </c>
      <c r="O26" s="18" t="str">
        <f t="shared" si="7"/>
        <v/>
      </c>
      <c r="P26" s="7"/>
      <c r="Q26" s="51"/>
      <c r="R26" s="88" t="e">
        <f t="shared" si="2"/>
        <v>#DIV/0!</v>
      </c>
      <c r="S26" s="118" t="str">
        <f t="shared" si="8"/>
        <v/>
      </c>
      <c r="T26" s="18" t="str">
        <f t="shared" si="9"/>
        <v/>
      </c>
      <c r="U26" s="5"/>
      <c r="V26" s="51"/>
      <c r="W26" s="88" t="e">
        <f t="shared" si="3"/>
        <v>#DIV/0!</v>
      </c>
      <c r="X26" s="118" t="str">
        <f t="shared" si="4"/>
        <v/>
      </c>
      <c r="Y26" s="18" t="str">
        <f t="shared" si="10"/>
        <v/>
      </c>
      <c r="Z26" s="5"/>
      <c r="AA26" s="8"/>
    </row>
    <row r="27" spans="1:27" x14ac:dyDescent="0.3">
      <c r="A27" s="9"/>
      <c r="B27" s="5"/>
      <c r="C27" s="1">
        <v>14</v>
      </c>
      <c r="D27" s="21"/>
      <c r="E27" s="22"/>
      <c r="F27" s="22"/>
      <c r="G27" s="18" t="str">
        <f>IF(ISNUMBER('Creep Calculation'!E24),'Creep Calculation'!E24,"")</f>
        <v/>
      </c>
      <c r="H27" s="52">
        <v>0.1</v>
      </c>
      <c r="I27" s="21">
        <v>1</v>
      </c>
      <c r="J27" s="7"/>
      <c r="K27" s="134">
        <f t="shared" si="0"/>
        <v>0</v>
      </c>
      <c r="L27" s="18" t="str">
        <f t="shared" si="5"/>
        <v/>
      </c>
      <c r="M27" s="88">
        <f t="shared" si="1"/>
        <v>0</v>
      </c>
      <c r="N27" s="118" t="str">
        <f t="shared" si="6"/>
        <v/>
      </c>
      <c r="O27" s="18" t="str">
        <f t="shared" si="7"/>
        <v/>
      </c>
      <c r="P27" s="7"/>
      <c r="Q27" s="51"/>
      <c r="R27" s="88" t="e">
        <f t="shared" si="2"/>
        <v>#DIV/0!</v>
      </c>
      <c r="S27" s="118" t="str">
        <f t="shared" si="8"/>
        <v/>
      </c>
      <c r="T27" s="18" t="str">
        <f t="shared" si="9"/>
        <v/>
      </c>
      <c r="U27" s="5"/>
      <c r="V27" s="51"/>
      <c r="W27" s="88" t="e">
        <f t="shared" si="3"/>
        <v>#DIV/0!</v>
      </c>
      <c r="X27" s="118" t="str">
        <f t="shared" si="4"/>
        <v/>
      </c>
      <c r="Y27" s="18" t="str">
        <f t="shared" si="10"/>
        <v/>
      </c>
      <c r="Z27" s="5"/>
      <c r="AA27" s="8"/>
    </row>
    <row r="28" spans="1:27" x14ac:dyDescent="0.3">
      <c r="A28" s="9"/>
      <c r="B28" s="5"/>
      <c r="C28" s="1">
        <v>15</v>
      </c>
      <c r="D28" s="21"/>
      <c r="E28" s="22"/>
      <c r="F28" s="22"/>
      <c r="G28" s="18" t="str">
        <f>IF(ISNUMBER('Creep Calculation'!E25),'Creep Calculation'!E25,"")</f>
        <v/>
      </c>
      <c r="H28" s="52">
        <v>0.1</v>
      </c>
      <c r="I28" s="21">
        <v>1</v>
      </c>
      <c r="J28" s="7"/>
      <c r="K28" s="134">
        <f t="shared" si="0"/>
        <v>0</v>
      </c>
      <c r="L28" s="18" t="str">
        <f t="shared" si="5"/>
        <v/>
      </c>
      <c r="M28" s="88">
        <f t="shared" si="1"/>
        <v>0</v>
      </c>
      <c r="N28" s="118" t="str">
        <f t="shared" si="6"/>
        <v/>
      </c>
      <c r="O28" s="18" t="str">
        <f t="shared" si="7"/>
        <v/>
      </c>
      <c r="P28" s="7"/>
      <c r="Q28" s="51"/>
      <c r="R28" s="88" t="e">
        <f t="shared" si="2"/>
        <v>#DIV/0!</v>
      </c>
      <c r="S28" s="118" t="str">
        <f t="shared" si="8"/>
        <v/>
      </c>
      <c r="T28" s="18" t="str">
        <f t="shared" si="9"/>
        <v/>
      </c>
      <c r="U28" s="5"/>
      <c r="V28" s="51"/>
      <c r="W28" s="88" t="e">
        <f t="shared" si="3"/>
        <v>#DIV/0!</v>
      </c>
      <c r="X28" s="118" t="str">
        <f t="shared" si="4"/>
        <v/>
      </c>
      <c r="Y28" s="18" t="str">
        <f t="shared" si="10"/>
        <v/>
      </c>
      <c r="Z28" s="5"/>
      <c r="AA28" s="8"/>
    </row>
    <row r="29" spans="1:27" x14ac:dyDescent="0.3">
      <c r="A29" s="9"/>
      <c r="B29" s="5"/>
      <c r="C29" s="1">
        <v>16</v>
      </c>
      <c r="D29" s="21"/>
      <c r="E29" s="22"/>
      <c r="F29" s="22"/>
      <c r="G29" s="18" t="str">
        <f>IF(ISNUMBER('Creep Calculation'!E26),'Creep Calculation'!E26,"")</f>
        <v/>
      </c>
      <c r="H29" s="52">
        <v>0.1</v>
      </c>
      <c r="I29" s="21">
        <v>1</v>
      </c>
      <c r="J29" s="7"/>
      <c r="K29" s="134">
        <f t="shared" si="0"/>
        <v>0</v>
      </c>
      <c r="L29" s="18" t="str">
        <f t="shared" si="5"/>
        <v/>
      </c>
      <c r="M29" s="88">
        <f t="shared" si="1"/>
        <v>0</v>
      </c>
      <c r="N29" s="118" t="str">
        <f t="shared" si="6"/>
        <v/>
      </c>
      <c r="O29" s="18" t="str">
        <f t="shared" si="7"/>
        <v/>
      </c>
      <c r="P29" s="7"/>
      <c r="Q29" s="51"/>
      <c r="R29" s="88" t="e">
        <f t="shared" si="2"/>
        <v>#DIV/0!</v>
      </c>
      <c r="S29" s="118" t="str">
        <f t="shared" si="8"/>
        <v/>
      </c>
      <c r="T29" s="18" t="str">
        <f t="shared" si="9"/>
        <v/>
      </c>
      <c r="U29" s="5"/>
      <c r="V29" s="51"/>
      <c r="W29" s="88" t="e">
        <f t="shared" si="3"/>
        <v>#DIV/0!</v>
      </c>
      <c r="X29" s="118" t="str">
        <f t="shared" si="4"/>
        <v/>
      </c>
      <c r="Y29" s="18" t="str">
        <f t="shared" si="10"/>
        <v/>
      </c>
      <c r="Z29" s="5"/>
      <c r="AA29" s="8"/>
    </row>
    <row r="30" spans="1:27" x14ac:dyDescent="0.3">
      <c r="A30" s="9"/>
      <c r="B30" s="5"/>
      <c r="C30" s="1">
        <v>17</v>
      </c>
      <c r="D30" s="21"/>
      <c r="E30" s="22"/>
      <c r="F30" s="22"/>
      <c r="G30" s="18" t="str">
        <f>IF(ISNUMBER('Creep Calculation'!E27),'Creep Calculation'!E27,"")</f>
        <v/>
      </c>
      <c r="H30" s="52">
        <v>0.1</v>
      </c>
      <c r="I30" s="21">
        <v>1</v>
      </c>
      <c r="J30" s="7"/>
      <c r="K30" s="134">
        <f t="shared" si="0"/>
        <v>0</v>
      </c>
      <c r="L30" s="18" t="str">
        <f t="shared" si="5"/>
        <v/>
      </c>
      <c r="M30" s="88">
        <f t="shared" si="1"/>
        <v>0</v>
      </c>
      <c r="N30" s="118" t="str">
        <f t="shared" si="6"/>
        <v/>
      </c>
      <c r="O30" s="18" t="str">
        <f t="shared" si="7"/>
        <v/>
      </c>
      <c r="P30" s="7"/>
      <c r="Q30" s="51"/>
      <c r="R30" s="88" t="e">
        <f t="shared" si="2"/>
        <v>#DIV/0!</v>
      </c>
      <c r="S30" s="118" t="str">
        <f t="shared" si="8"/>
        <v/>
      </c>
      <c r="T30" s="18" t="str">
        <f t="shared" si="9"/>
        <v/>
      </c>
      <c r="U30" s="5"/>
      <c r="V30" s="51"/>
      <c r="W30" s="88" t="e">
        <f t="shared" si="3"/>
        <v>#DIV/0!</v>
      </c>
      <c r="X30" s="118" t="str">
        <f t="shared" si="4"/>
        <v/>
      </c>
      <c r="Y30" s="18" t="str">
        <f t="shared" si="10"/>
        <v/>
      </c>
      <c r="Z30" s="5"/>
      <c r="AA30" s="8"/>
    </row>
    <row r="31" spans="1:27" x14ac:dyDescent="0.3">
      <c r="A31" s="9"/>
      <c r="B31" s="5"/>
      <c r="C31" s="1">
        <v>18</v>
      </c>
      <c r="D31" s="21"/>
      <c r="E31" s="22"/>
      <c r="F31" s="22"/>
      <c r="G31" s="18" t="str">
        <f>IF(ISNUMBER('Creep Calculation'!E28),'Creep Calculation'!E28,"")</f>
        <v/>
      </c>
      <c r="H31" s="52">
        <v>0.1</v>
      </c>
      <c r="I31" s="21">
        <v>1</v>
      </c>
      <c r="J31" s="7"/>
      <c r="K31" s="134">
        <f t="shared" si="0"/>
        <v>0</v>
      </c>
      <c r="L31" s="18" t="str">
        <f t="shared" si="5"/>
        <v/>
      </c>
      <c r="M31" s="88">
        <f t="shared" si="1"/>
        <v>0</v>
      </c>
      <c r="N31" s="118" t="str">
        <f t="shared" si="6"/>
        <v/>
      </c>
      <c r="O31" s="18" t="str">
        <f t="shared" si="7"/>
        <v/>
      </c>
      <c r="P31" s="7"/>
      <c r="Q31" s="51"/>
      <c r="R31" s="88" t="e">
        <f t="shared" si="2"/>
        <v>#DIV/0!</v>
      </c>
      <c r="S31" s="118" t="str">
        <f t="shared" si="8"/>
        <v/>
      </c>
      <c r="T31" s="18" t="str">
        <f t="shared" si="9"/>
        <v/>
      </c>
      <c r="U31" s="5"/>
      <c r="V31" s="51"/>
      <c r="W31" s="88" t="e">
        <f t="shared" si="3"/>
        <v>#DIV/0!</v>
      </c>
      <c r="X31" s="118" t="str">
        <f t="shared" si="4"/>
        <v/>
      </c>
      <c r="Y31" s="18" t="str">
        <f t="shared" si="10"/>
        <v/>
      </c>
      <c r="Z31" s="5"/>
      <c r="AA31" s="8"/>
    </row>
    <row r="32" spans="1:27" x14ac:dyDescent="0.3">
      <c r="A32" s="9"/>
      <c r="B32" s="5"/>
      <c r="C32" s="1">
        <v>19</v>
      </c>
      <c r="D32" s="21"/>
      <c r="E32" s="22"/>
      <c r="F32" s="22"/>
      <c r="G32" s="18" t="str">
        <f>IF(ISNUMBER('Creep Calculation'!E29),'Creep Calculation'!E29,"")</f>
        <v/>
      </c>
      <c r="H32" s="52">
        <v>0.1</v>
      </c>
      <c r="I32" s="21">
        <v>1</v>
      </c>
      <c r="J32" s="7"/>
      <c r="K32" s="134">
        <f t="shared" si="0"/>
        <v>0</v>
      </c>
      <c r="L32" s="18" t="str">
        <f t="shared" si="5"/>
        <v/>
      </c>
      <c r="M32" s="88">
        <f t="shared" si="1"/>
        <v>0</v>
      </c>
      <c r="N32" s="118" t="str">
        <f t="shared" si="6"/>
        <v/>
      </c>
      <c r="O32" s="18" t="str">
        <f t="shared" si="7"/>
        <v/>
      </c>
      <c r="P32" s="7"/>
      <c r="Q32" s="51"/>
      <c r="R32" s="88" t="e">
        <f t="shared" si="2"/>
        <v>#DIV/0!</v>
      </c>
      <c r="S32" s="118" t="str">
        <f t="shared" si="8"/>
        <v/>
      </c>
      <c r="T32" s="18" t="str">
        <f t="shared" si="9"/>
        <v/>
      </c>
      <c r="U32" s="5"/>
      <c r="V32" s="51"/>
      <c r="W32" s="88" t="e">
        <f t="shared" si="3"/>
        <v>#DIV/0!</v>
      </c>
      <c r="X32" s="118" t="str">
        <f t="shared" si="4"/>
        <v/>
      </c>
      <c r="Y32" s="18" t="str">
        <f t="shared" si="10"/>
        <v/>
      </c>
      <c r="Z32" s="5"/>
      <c r="AA32" s="8"/>
    </row>
    <row r="33" spans="1:27" x14ac:dyDescent="0.3">
      <c r="A33" s="9"/>
      <c r="B33" s="5"/>
      <c r="C33" s="1">
        <v>20</v>
      </c>
      <c r="D33" s="21"/>
      <c r="E33" s="22"/>
      <c r="F33" s="22"/>
      <c r="G33" s="18" t="str">
        <f>IF(ISNUMBER('Creep Calculation'!E30),'Creep Calculation'!E30,"")</f>
        <v/>
      </c>
      <c r="H33" s="52">
        <v>0.1</v>
      </c>
      <c r="I33" s="21">
        <v>1</v>
      </c>
      <c r="J33" s="7"/>
      <c r="K33" s="134">
        <f t="shared" si="0"/>
        <v>0</v>
      </c>
      <c r="L33" s="18" t="str">
        <f t="shared" si="5"/>
        <v/>
      </c>
      <c r="M33" s="88">
        <f t="shared" si="1"/>
        <v>0</v>
      </c>
      <c r="N33" s="118" t="str">
        <f t="shared" si="6"/>
        <v/>
      </c>
      <c r="O33" s="18" t="str">
        <f t="shared" si="7"/>
        <v/>
      </c>
      <c r="P33" s="7"/>
      <c r="Q33" s="51"/>
      <c r="R33" s="88" t="e">
        <f t="shared" si="2"/>
        <v>#DIV/0!</v>
      </c>
      <c r="S33" s="118" t="str">
        <f t="shared" si="8"/>
        <v/>
      </c>
      <c r="T33" s="18" t="str">
        <f t="shared" si="9"/>
        <v/>
      </c>
      <c r="U33" s="5"/>
      <c r="V33" s="51"/>
      <c r="W33" s="88" t="e">
        <f t="shared" si="3"/>
        <v>#DIV/0!</v>
      </c>
      <c r="X33" s="118" t="str">
        <f t="shared" si="4"/>
        <v/>
      </c>
      <c r="Y33" s="18" t="str">
        <f t="shared" si="10"/>
        <v/>
      </c>
      <c r="Z33" s="5"/>
      <c r="AA33" s="8"/>
    </row>
    <row r="34" spans="1:27" x14ac:dyDescent="0.3">
      <c r="A34" s="9"/>
      <c r="B34" s="5"/>
      <c r="C34" s="1">
        <v>21</v>
      </c>
      <c r="D34" s="21"/>
      <c r="E34" s="22"/>
      <c r="F34" s="22"/>
      <c r="G34" s="18" t="str">
        <f>IF(ISNUMBER('Creep Calculation'!E31),'Creep Calculation'!E31,"")</f>
        <v/>
      </c>
      <c r="H34" s="52">
        <v>0.1</v>
      </c>
      <c r="I34" s="21">
        <v>1</v>
      </c>
      <c r="J34" s="7"/>
      <c r="K34" s="134">
        <f t="shared" si="0"/>
        <v>0</v>
      </c>
      <c r="L34" s="18" t="str">
        <f t="shared" si="5"/>
        <v/>
      </c>
      <c r="M34" s="88">
        <f t="shared" si="1"/>
        <v>0</v>
      </c>
      <c r="N34" s="118" t="str">
        <f t="shared" si="6"/>
        <v/>
      </c>
      <c r="O34" s="18" t="str">
        <f t="shared" si="7"/>
        <v/>
      </c>
      <c r="P34" s="7"/>
      <c r="Q34" s="51"/>
      <c r="R34" s="88" t="e">
        <f t="shared" si="2"/>
        <v>#DIV/0!</v>
      </c>
      <c r="S34" s="118" t="str">
        <f t="shared" si="8"/>
        <v/>
      </c>
      <c r="T34" s="18" t="str">
        <f t="shared" si="9"/>
        <v/>
      </c>
      <c r="U34" s="5"/>
      <c r="V34" s="51"/>
      <c r="W34" s="88" t="e">
        <f t="shared" si="3"/>
        <v>#DIV/0!</v>
      </c>
      <c r="X34" s="118" t="str">
        <f t="shared" si="4"/>
        <v/>
      </c>
      <c r="Y34" s="18" t="str">
        <f t="shared" si="10"/>
        <v/>
      </c>
      <c r="Z34" s="5"/>
      <c r="AA34" s="8"/>
    </row>
    <row r="35" spans="1:27" x14ac:dyDescent="0.3">
      <c r="A35" s="9"/>
      <c r="B35" s="5"/>
      <c r="C35" s="1">
        <v>22</v>
      </c>
      <c r="D35" s="21"/>
      <c r="E35" s="22"/>
      <c r="F35" s="22"/>
      <c r="G35" s="18" t="str">
        <f>IF(ISNUMBER('Creep Calculation'!E32),'Creep Calculation'!E32,"")</f>
        <v/>
      </c>
      <c r="H35" s="52">
        <v>0.1</v>
      </c>
      <c r="I35" s="21">
        <v>1</v>
      </c>
      <c r="J35" s="7"/>
      <c r="K35" s="134">
        <f t="shared" si="0"/>
        <v>0</v>
      </c>
      <c r="L35" s="18" t="str">
        <f t="shared" si="5"/>
        <v/>
      </c>
      <c r="M35" s="88">
        <f t="shared" si="1"/>
        <v>0</v>
      </c>
      <c r="N35" s="118" t="str">
        <f t="shared" si="6"/>
        <v/>
      </c>
      <c r="O35" s="18" t="str">
        <f t="shared" si="7"/>
        <v/>
      </c>
      <c r="P35" s="7"/>
      <c r="Q35" s="51"/>
      <c r="R35" s="88" t="e">
        <f t="shared" si="2"/>
        <v>#DIV/0!</v>
      </c>
      <c r="S35" s="118" t="str">
        <f t="shared" si="8"/>
        <v/>
      </c>
      <c r="T35" s="18" t="str">
        <f t="shared" si="9"/>
        <v/>
      </c>
      <c r="U35" s="5"/>
      <c r="V35" s="51"/>
      <c r="W35" s="88" t="e">
        <f t="shared" si="3"/>
        <v>#DIV/0!</v>
      </c>
      <c r="X35" s="118" t="str">
        <f t="shared" si="4"/>
        <v/>
      </c>
      <c r="Y35" s="18" t="str">
        <f t="shared" si="10"/>
        <v/>
      </c>
      <c r="Z35" s="5"/>
      <c r="AA35" s="8"/>
    </row>
    <row r="36" spans="1:27" x14ac:dyDescent="0.3">
      <c r="A36" s="9"/>
      <c r="B36" s="5"/>
      <c r="C36" s="1">
        <v>23</v>
      </c>
      <c r="D36" s="21"/>
      <c r="E36" s="22"/>
      <c r="F36" s="22"/>
      <c r="G36" s="18" t="str">
        <f>IF(ISNUMBER('Creep Calculation'!E33),'Creep Calculation'!E33,"")</f>
        <v/>
      </c>
      <c r="H36" s="52">
        <v>0.1</v>
      </c>
      <c r="I36" s="21">
        <v>1</v>
      </c>
      <c r="J36" s="7"/>
      <c r="K36" s="134">
        <f t="shared" si="0"/>
        <v>0</v>
      </c>
      <c r="L36" s="18" t="str">
        <f t="shared" si="5"/>
        <v/>
      </c>
      <c r="M36" s="88">
        <f t="shared" si="1"/>
        <v>0</v>
      </c>
      <c r="N36" s="118" t="str">
        <f t="shared" si="6"/>
        <v/>
      </c>
      <c r="O36" s="18" t="str">
        <f t="shared" si="7"/>
        <v/>
      </c>
      <c r="P36" s="7"/>
      <c r="Q36" s="51"/>
      <c r="R36" s="88" t="e">
        <f t="shared" si="2"/>
        <v>#DIV/0!</v>
      </c>
      <c r="S36" s="118" t="str">
        <f t="shared" si="8"/>
        <v/>
      </c>
      <c r="T36" s="18" t="str">
        <f t="shared" si="9"/>
        <v/>
      </c>
      <c r="U36" s="5"/>
      <c r="V36" s="51"/>
      <c r="W36" s="88" t="e">
        <f t="shared" si="3"/>
        <v>#DIV/0!</v>
      </c>
      <c r="X36" s="118" t="str">
        <f t="shared" si="4"/>
        <v/>
      </c>
      <c r="Y36" s="18" t="str">
        <f t="shared" si="10"/>
        <v/>
      </c>
      <c r="Z36" s="5"/>
      <c r="AA36" s="8"/>
    </row>
    <row r="37" spans="1:27" x14ac:dyDescent="0.3">
      <c r="A37" s="9"/>
      <c r="B37" s="5"/>
      <c r="C37" s="1">
        <v>24</v>
      </c>
      <c r="D37" s="21"/>
      <c r="E37" s="22"/>
      <c r="F37" s="22"/>
      <c r="G37" s="18" t="str">
        <f>IF(ISNUMBER('Creep Calculation'!E34),'Creep Calculation'!E34,"")</f>
        <v/>
      </c>
      <c r="H37" s="52">
        <v>0.1</v>
      </c>
      <c r="I37" s="21">
        <v>1</v>
      </c>
      <c r="J37" s="7"/>
      <c r="K37" s="134">
        <f t="shared" si="0"/>
        <v>0</v>
      </c>
      <c r="L37" s="18" t="str">
        <f t="shared" si="5"/>
        <v/>
      </c>
      <c r="M37" s="88">
        <f t="shared" si="1"/>
        <v>0</v>
      </c>
      <c r="N37" s="118" t="str">
        <f t="shared" si="6"/>
        <v/>
      </c>
      <c r="O37" s="18" t="str">
        <f t="shared" si="7"/>
        <v/>
      </c>
      <c r="P37" s="7"/>
      <c r="Q37" s="51"/>
      <c r="R37" s="88" t="e">
        <f t="shared" si="2"/>
        <v>#DIV/0!</v>
      </c>
      <c r="S37" s="118" t="str">
        <f t="shared" si="8"/>
        <v/>
      </c>
      <c r="T37" s="18" t="str">
        <f t="shared" si="9"/>
        <v/>
      </c>
      <c r="U37" s="5"/>
      <c r="V37" s="51"/>
      <c r="W37" s="88" t="e">
        <f t="shared" si="3"/>
        <v>#DIV/0!</v>
      </c>
      <c r="X37" s="118" t="str">
        <f t="shared" si="4"/>
        <v/>
      </c>
      <c r="Y37" s="18" t="str">
        <f t="shared" si="10"/>
        <v/>
      </c>
      <c r="Z37" s="5"/>
      <c r="AA37" s="8"/>
    </row>
    <row r="38" spans="1:27" x14ac:dyDescent="0.3">
      <c r="A38" s="9"/>
      <c r="B38" s="5"/>
      <c r="C38" s="1">
        <v>25</v>
      </c>
      <c r="D38" s="21"/>
      <c r="E38" s="22"/>
      <c r="F38" s="22"/>
      <c r="G38" s="18" t="str">
        <f>IF(ISNUMBER('Creep Calculation'!E35),'Creep Calculation'!E35,"")</f>
        <v/>
      </c>
      <c r="H38" s="52">
        <v>0.1</v>
      </c>
      <c r="I38" s="21">
        <v>1</v>
      </c>
      <c r="J38" s="7"/>
      <c r="K38" s="134">
        <f t="shared" si="0"/>
        <v>0</v>
      </c>
      <c r="L38" s="18" t="str">
        <f t="shared" si="5"/>
        <v/>
      </c>
      <c r="M38" s="88">
        <f t="shared" si="1"/>
        <v>0</v>
      </c>
      <c r="N38" s="118" t="str">
        <f t="shared" si="6"/>
        <v/>
      </c>
      <c r="O38" s="18" t="str">
        <f t="shared" si="7"/>
        <v/>
      </c>
      <c r="P38" s="7"/>
      <c r="Q38" s="51"/>
      <c r="R38" s="88" t="e">
        <f t="shared" si="2"/>
        <v>#DIV/0!</v>
      </c>
      <c r="S38" s="118" t="str">
        <f t="shared" si="8"/>
        <v/>
      </c>
      <c r="T38" s="18" t="str">
        <f t="shared" si="9"/>
        <v/>
      </c>
      <c r="U38" s="5"/>
      <c r="V38" s="51"/>
      <c r="W38" s="88" t="e">
        <f t="shared" si="3"/>
        <v>#DIV/0!</v>
      </c>
      <c r="X38" s="118" t="str">
        <f t="shared" si="4"/>
        <v/>
      </c>
      <c r="Y38" s="18" t="str">
        <f t="shared" si="10"/>
        <v/>
      </c>
      <c r="Z38" s="5"/>
      <c r="AA38" s="8"/>
    </row>
    <row r="39" spans="1:27" x14ac:dyDescent="0.3">
      <c r="A39" s="9"/>
      <c r="B39" s="5"/>
      <c r="C39" s="1">
        <v>26</v>
      </c>
      <c r="D39" s="21"/>
      <c r="E39" s="22"/>
      <c r="F39" s="22"/>
      <c r="G39" s="18" t="str">
        <f>IF(ISNUMBER('Creep Calculation'!E36),'Creep Calculation'!E36,"")</f>
        <v/>
      </c>
      <c r="H39" s="52">
        <v>0.1</v>
      </c>
      <c r="I39" s="21">
        <v>1</v>
      </c>
      <c r="J39" s="7"/>
      <c r="K39" s="134">
        <f t="shared" si="0"/>
        <v>0</v>
      </c>
      <c r="L39" s="18" t="str">
        <f t="shared" si="5"/>
        <v/>
      </c>
      <c r="M39" s="88">
        <f t="shared" si="1"/>
        <v>0</v>
      </c>
      <c r="N39" s="118" t="str">
        <f t="shared" si="6"/>
        <v/>
      </c>
      <c r="O39" s="18" t="str">
        <f t="shared" si="7"/>
        <v/>
      </c>
      <c r="P39" s="7"/>
      <c r="Q39" s="51"/>
      <c r="R39" s="88" t="e">
        <f t="shared" si="2"/>
        <v>#DIV/0!</v>
      </c>
      <c r="S39" s="118" t="str">
        <f t="shared" si="8"/>
        <v/>
      </c>
      <c r="T39" s="18" t="str">
        <f t="shared" si="9"/>
        <v/>
      </c>
      <c r="U39" s="5"/>
      <c r="V39" s="51"/>
      <c r="W39" s="88" t="e">
        <f t="shared" si="3"/>
        <v>#DIV/0!</v>
      </c>
      <c r="X39" s="118" t="str">
        <f t="shared" si="4"/>
        <v/>
      </c>
      <c r="Y39" s="18" t="str">
        <f t="shared" si="10"/>
        <v/>
      </c>
      <c r="Z39" s="5"/>
      <c r="AA39" s="8"/>
    </row>
    <row r="40" spans="1:27" x14ac:dyDescent="0.3">
      <c r="A40" s="9"/>
      <c r="B40" s="5"/>
      <c r="C40" s="1">
        <v>27</v>
      </c>
      <c r="D40" s="21"/>
      <c r="E40" s="22"/>
      <c r="F40" s="22"/>
      <c r="G40" s="18" t="str">
        <f>IF(ISNUMBER('Creep Calculation'!E37),'Creep Calculation'!E37,"")</f>
        <v/>
      </c>
      <c r="H40" s="52">
        <v>0.1</v>
      </c>
      <c r="I40" s="21">
        <v>1</v>
      </c>
      <c r="J40" s="7"/>
      <c r="K40" s="134">
        <f t="shared" si="0"/>
        <v>0</v>
      </c>
      <c r="L40" s="18" t="str">
        <f t="shared" si="5"/>
        <v/>
      </c>
      <c r="M40" s="88">
        <f t="shared" si="1"/>
        <v>0</v>
      </c>
      <c r="N40" s="118" t="str">
        <f t="shared" si="6"/>
        <v/>
      </c>
      <c r="O40" s="18" t="str">
        <f t="shared" si="7"/>
        <v/>
      </c>
      <c r="P40" s="7"/>
      <c r="Q40" s="51"/>
      <c r="R40" s="88" t="e">
        <f t="shared" si="2"/>
        <v>#DIV/0!</v>
      </c>
      <c r="S40" s="118" t="str">
        <f t="shared" si="8"/>
        <v/>
      </c>
      <c r="T40" s="18" t="str">
        <f t="shared" si="9"/>
        <v/>
      </c>
      <c r="U40" s="5"/>
      <c r="V40" s="51"/>
      <c r="W40" s="88" t="e">
        <f t="shared" si="3"/>
        <v>#DIV/0!</v>
      </c>
      <c r="X40" s="118" t="str">
        <f t="shared" si="4"/>
        <v/>
      </c>
      <c r="Y40" s="18" t="str">
        <f t="shared" si="10"/>
        <v/>
      </c>
      <c r="Z40" s="5"/>
      <c r="AA40" s="8"/>
    </row>
    <row r="41" spans="1:27" x14ac:dyDescent="0.3">
      <c r="A41" s="9"/>
      <c r="B41" s="5"/>
      <c r="C41" s="1">
        <v>28</v>
      </c>
      <c r="D41" s="21"/>
      <c r="E41" s="22"/>
      <c r="F41" s="22"/>
      <c r="G41" s="18" t="str">
        <f>IF(ISNUMBER('Creep Calculation'!E38),'Creep Calculation'!E38,"")</f>
        <v/>
      </c>
      <c r="H41" s="52">
        <v>0.1</v>
      </c>
      <c r="I41" s="21">
        <v>1</v>
      </c>
      <c r="J41" s="7"/>
      <c r="K41" s="134">
        <f t="shared" si="0"/>
        <v>0</v>
      </c>
      <c r="L41" s="18" t="str">
        <f t="shared" si="5"/>
        <v/>
      </c>
      <c r="M41" s="88">
        <f t="shared" si="1"/>
        <v>0</v>
      </c>
      <c r="N41" s="118" t="str">
        <f t="shared" si="6"/>
        <v/>
      </c>
      <c r="O41" s="18" t="str">
        <f t="shared" si="7"/>
        <v/>
      </c>
      <c r="P41" s="7"/>
      <c r="Q41" s="51"/>
      <c r="R41" s="88" t="e">
        <f t="shared" si="2"/>
        <v>#DIV/0!</v>
      </c>
      <c r="S41" s="118" t="str">
        <f t="shared" si="8"/>
        <v/>
      </c>
      <c r="T41" s="18" t="str">
        <f t="shared" si="9"/>
        <v/>
      </c>
      <c r="U41" s="5"/>
      <c r="V41" s="51"/>
      <c r="W41" s="88" t="e">
        <f t="shared" si="3"/>
        <v>#DIV/0!</v>
      </c>
      <c r="X41" s="118" t="str">
        <f t="shared" si="4"/>
        <v/>
      </c>
      <c r="Y41" s="18" t="str">
        <f t="shared" si="10"/>
        <v/>
      </c>
      <c r="Z41" s="5"/>
      <c r="AA41" s="8"/>
    </row>
    <row r="42" spans="1:27" x14ac:dyDescent="0.3">
      <c r="A42" s="9"/>
      <c r="B42" s="5"/>
      <c r="C42" s="1">
        <v>29</v>
      </c>
      <c r="D42" s="21"/>
      <c r="E42" s="22"/>
      <c r="F42" s="22"/>
      <c r="G42" s="18" t="str">
        <f>IF(ISNUMBER('Creep Calculation'!E39),'Creep Calculation'!E39,"")</f>
        <v/>
      </c>
      <c r="H42" s="52">
        <v>0.1</v>
      </c>
      <c r="I42" s="21">
        <v>1</v>
      </c>
      <c r="J42" s="7"/>
      <c r="K42" s="134">
        <f t="shared" si="0"/>
        <v>0</v>
      </c>
      <c r="L42" s="18" t="str">
        <f t="shared" si="5"/>
        <v/>
      </c>
      <c r="M42" s="88">
        <f t="shared" si="1"/>
        <v>0</v>
      </c>
      <c r="N42" s="118" t="str">
        <f t="shared" si="6"/>
        <v/>
      </c>
      <c r="O42" s="18" t="str">
        <f t="shared" si="7"/>
        <v/>
      </c>
      <c r="P42" s="7"/>
      <c r="Q42" s="51"/>
      <c r="R42" s="88" t="e">
        <f t="shared" si="2"/>
        <v>#DIV/0!</v>
      </c>
      <c r="S42" s="118" t="str">
        <f t="shared" si="8"/>
        <v/>
      </c>
      <c r="T42" s="18" t="str">
        <f t="shared" si="9"/>
        <v/>
      </c>
      <c r="U42" s="5"/>
      <c r="V42" s="51"/>
      <c r="W42" s="88" t="e">
        <f t="shared" si="3"/>
        <v>#DIV/0!</v>
      </c>
      <c r="X42" s="118" t="str">
        <f t="shared" si="4"/>
        <v/>
      </c>
      <c r="Y42" s="18" t="str">
        <f t="shared" si="10"/>
        <v/>
      </c>
      <c r="Z42" s="5"/>
      <c r="AA42" s="8"/>
    </row>
    <row r="43" spans="1:27" x14ac:dyDescent="0.3">
      <c r="A43" s="9"/>
      <c r="B43" s="5"/>
      <c r="C43" s="1">
        <v>30</v>
      </c>
      <c r="D43" s="21"/>
      <c r="E43" s="22"/>
      <c r="F43" s="22"/>
      <c r="G43" s="18" t="str">
        <f>IF(ISNUMBER('Creep Calculation'!E40),'Creep Calculation'!E40,"")</f>
        <v/>
      </c>
      <c r="H43" s="52">
        <v>0.1</v>
      </c>
      <c r="I43" s="21">
        <v>1</v>
      </c>
      <c r="J43" s="7"/>
      <c r="K43" s="134">
        <f t="shared" si="0"/>
        <v>0</v>
      </c>
      <c r="L43" s="18" t="str">
        <f t="shared" si="5"/>
        <v/>
      </c>
      <c r="M43" s="88">
        <f t="shared" si="1"/>
        <v>0</v>
      </c>
      <c r="N43" s="118" t="str">
        <f t="shared" si="6"/>
        <v/>
      </c>
      <c r="O43" s="18" t="str">
        <f t="shared" si="7"/>
        <v/>
      </c>
      <c r="P43" s="7"/>
      <c r="Q43" s="51"/>
      <c r="R43" s="88" t="e">
        <f t="shared" si="2"/>
        <v>#DIV/0!</v>
      </c>
      <c r="S43" s="118" t="str">
        <f t="shared" si="8"/>
        <v/>
      </c>
      <c r="T43" s="18" t="str">
        <f t="shared" si="9"/>
        <v/>
      </c>
      <c r="U43" s="5"/>
      <c r="V43" s="51"/>
      <c r="W43" s="88" t="e">
        <f t="shared" si="3"/>
        <v>#DIV/0!</v>
      </c>
      <c r="X43" s="118" t="str">
        <f t="shared" si="4"/>
        <v/>
      </c>
      <c r="Y43" s="18" t="str">
        <f t="shared" si="10"/>
        <v/>
      </c>
      <c r="Z43" s="5"/>
      <c r="AA43" s="8"/>
    </row>
    <row r="44" spans="1:27" x14ac:dyDescent="0.3">
      <c r="A44" s="9"/>
      <c r="B44" s="5"/>
      <c r="C44" s="1">
        <v>31</v>
      </c>
      <c r="D44" s="21"/>
      <c r="E44" s="22"/>
      <c r="F44" s="22"/>
      <c r="G44" s="18" t="str">
        <f>IF(ISNUMBER('Creep Calculation'!E41),'Creep Calculation'!E41,"")</f>
        <v/>
      </c>
      <c r="H44" s="52">
        <v>0.1</v>
      </c>
      <c r="I44" s="21">
        <v>1</v>
      </c>
      <c r="J44" s="7"/>
      <c r="K44" s="134">
        <f t="shared" si="0"/>
        <v>0</v>
      </c>
      <c r="L44" s="18" t="str">
        <f t="shared" si="5"/>
        <v/>
      </c>
      <c r="M44" s="88">
        <f t="shared" si="1"/>
        <v>0</v>
      </c>
      <c r="N44" s="118" t="str">
        <f t="shared" si="6"/>
        <v/>
      </c>
      <c r="O44" s="18" t="str">
        <f t="shared" si="7"/>
        <v/>
      </c>
      <c r="P44" s="7"/>
      <c r="Q44" s="51"/>
      <c r="R44" s="88" t="e">
        <f t="shared" si="2"/>
        <v>#DIV/0!</v>
      </c>
      <c r="S44" s="118" t="str">
        <f t="shared" si="8"/>
        <v/>
      </c>
      <c r="T44" s="18" t="str">
        <f t="shared" si="9"/>
        <v/>
      </c>
      <c r="U44" s="5"/>
      <c r="V44" s="51"/>
      <c r="W44" s="88" t="e">
        <f t="shared" si="3"/>
        <v>#DIV/0!</v>
      </c>
      <c r="X44" s="118" t="str">
        <f t="shared" si="4"/>
        <v/>
      </c>
      <c r="Y44" s="18" t="str">
        <f t="shared" si="10"/>
        <v/>
      </c>
      <c r="Z44" s="5"/>
      <c r="AA44" s="8"/>
    </row>
    <row r="45" spans="1:27" x14ac:dyDescent="0.3">
      <c r="A45" s="9"/>
      <c r="B45" s="5"/>
      <c r="C45" s="1">
        <v>32</v>
      </c>
      <c r="D45" s="21"/>
      <c r="E45" s="22"/>
      <c r="F45" s="22"/>
      <c r="G45" s="18" t="str">
        <f>IF(ISNUMBER('Creep Calculation'!E42),'Creep Calculation'!E42,"")</f>
        <v/>
      </c>
      <c r="H45" s="52">
        <v>0.1</v>
      </c>
      <c r="I45" s="21">
        <v>1</v>
      </c>
      <c r="J45" s="7"/>
      <c r="K45" s="134">
        <f t="shared" si="0"/>
        <v>0</v>
      </c>
      <c r="L45" s="18" t="str">
        <f t="shared" si="5"/>
        <v/>
      </c>
      <c r="M45" s="88">
        <f t="shared" si="1"/>
        <v>0</v>
      </c>
      <c r="N45" s="118" t="str">
        <f t="shared" si="6"/>
        <v/>
      </c>
      <c r="O45" s="18" t="str">
        <f t="shared" si="7"/>
        <v/>
      </c>
      <c r="P45" s="7"/>
      <c r="Q45" s="51"/>
      <c r="R45" s="88" t="e">
        <f t="shared" si="2"/>
        <v>#DIV/0!</v>
      </c>
      <c r="S45" s="118" t="str">
        <f t="shared" si="8"/>
        <v/>
      </c>
      <c r="T45" s="18" t="str">
        <f t="shared" si="9"/>
        <v/>
      </c>
      <c r="U45" s="5"/>
      <c r="V45" s="51"/>
      <c r="W45" s="88" t="e">
        <f t="shared" si="3"/>
        <v>#DIV/0!</v>
      </c>
      <c r="X45" s="118" t="str">
        <f t="shared" si="4"/>
        <v/>
      </c>
      <c r="Y45" s="18" t="str">
        <f t="shared" si="10"/>
        <v/>
      </c>
      <c r="Z45" s="5"/>
      <c r="AA45" s="8"/>
    </row>
    <row r="46" spans="1:27" x14ac:dyDescent="0.3">
      <c r="A46" s="9"/>
      <c r="B46" s="5"/>
      <c r="C46" s="1">
        <v>33</v>
      </c>
      <c r="D46" s="21"/>
      <c r="E46" s="22"/>
      <c r="F46" s="22"/>
      <c r="G46" s="18" t="str">
        <f>IF(ISNUMBER('Creep Calculation'!E43),'Creep Calculation'!E43,"")</f>
        <v/>
      </c>
      <c r="H46" s="52">
        <v>0.1</v>
      </c>
      <c r="I46" s="21">
        <v>1</v>
      </c>
      <c r="J46" s="7"/>
      <c r="K46" s="134">
        <f t="shared" si="0"/>
        <v>0</v>
      </c>
      <c r="L46" s="18" t="str">
        <f t="shared" si="5"/>
        <v/>
      </c>
      <c r="M46" s="88">
        <f t="shared" si="1"/>
        <v>0</v>
      </c>
      <c r="N46" s="118" t="str">
        <f t="shared" si="6"/>
        <v/>
      </c>
      <c r="O46" s="18" t="str">
        <f t="shared" si="7"/>
        <v/>
      </c>
      <c r="P46" s="7"/>
      <c r="Q46" s="51"/>
      <c r="R46" s="88" t="e">
        <f t="shared" si="2"/>
        <v>#DIV/0!</v>
      </c>
      <c r="S46" s="118" t="str">
        <f t="shared" si="8"/>
        <v/>
      </c>
      <c r="T46" s="18" t="str">
        <f t="shared" si="9"/>
        <v/>
      </c>
      <c r="U46" s="5"/>
      <c r="V46" s="51"/>
      <c r="W46" s="88" t="e">
        <f t="shared" si="3"/>
        <v>#DIV/0!</v>
      </c>
      <c r="X46" s="118" t="str">
        <f t="shared" si="4"/>
        <v/>
      </c>
      <c r="Y46" s="18" t="str">
        <f t="shared" si="10"/>
        <v/>
      </c>
      <c r="Z46" s="5"/>
      <c r="AA46" s="8"/>
    </row>
    <row r="47" spans="1:27" x14ac:dyDescent="0.3">
      <c r="A47" s="9"/>
      <c r="B47" s="5"/>
      <c r="C47" s="1">
        <v>34</v>
      </c>
      <c r="D47" s="21"/>
      <c r="E47" s="22"/>
      <c r="F47" s="22"/>
      <c r="G47" s="18" t="str">
        <f>IF(ISNUMBER('Creep Calculation'!E44),'Creep Calculation'!E44,"")</f>
        <v/>
      </c>
      <c r="H47" s="52">
        <v>0.1</v>
      </c>
      <c r="I47" s="21">
        <v>1</v>
      </c>
      <c r="J47" s="7"/>
      <c r="K47" s="134">
        <f t="shared" si="0"/>
        <v>0</v>
      </c>
      <c r="L47" s="18" t="str">
        <f t="shared" si="5"/>
        <v/>
      </c>
      <c r="M47" s="88">
        <f t="shared" si="1"/>
        <v>0</v>
      </c>
      <c r="N47" s="118" t="str">
        <f t="shared" si="6"/>
        <v/>
      </c>
      <c r="O47" s="18" t="str">
        <f t="shared" si="7"/>
        <v/>
      </c>
      <c r="P47" s="7"/>
      <c r="Q47" s="51"/>
      <c r="R47" s="88" t="e">
        <f t="shared" si="2"/>
        <v>#DIV/0!</v>
      </c>
      <c r="S47" s="118" t="str">
        <f t="shared" si="8"/>
        <v/>
      </c>
      <c r="T47" s="18" t="str">
        <f t="shared" si="9"/>
        <v/>
      </c>
      <c r="U47" s="5"/>
      <c r="V47" s="51"/>
      <c r="W47" s="88" t="e">
        <f t="shared" si="3"/>
        <v>#DIV/0!</v>
      </c>
      <c r="X47" s="118" t="str">
        <f t="shared" si="4"/>
        <v/>
      </c>
      <c r="Y47" s="18" t="str">
        <f t="shared" si="10"/>
        <v/>
      </c>
      <c r="Z47" s="5"/>
      <c r="AA47" s="8"/>
    </row>
    <row r="48" spans="1:27" x14ac:dyDescent="0.3">
      <c r="A48" s="9"/>
      <c r="B48" s="5"/>
      <c r="C48" s="1">
        <v>35</v>
      </c>
      <c r="D48" s="21"/>
      <c r="E48" s="22"/>
      <c r="F48" s="22"/>
      <c r="G48" s="18" t="str">
        <f>IF(ISNUMBER('Creep Calculation'!E45),'Creep Calculation'!E45,"")</f>
        <v/>
      </c>
      <c r="H48" s="52">
        <v>0.1</v>
      </c>
      <c r="I48" s="21">
        <v>1</v>
      </c>
      <c r="J48" s="7"/>
      <c r="K48" s="134">
        <f t="shared" si="0"/>
        <v>0</v>
      </c>
      <c r="L48" s="18" t="str">
        <f t="shared" si="5"/>
        <v/>
      </c>
      <c r="M48" s="88">
        <f t="shared" si="1"/>
        <v>0</v>
      </c>
      <c r="N48" s="118" t="str">
        <f t="shared" si="6"/>
        <v/>
      </c>
      <c r="O48" s="18" t="str">
        <f t="shared" si="7"/>
        <v/>
      </c>
      <c r="P48" s="7"/>
      <c r="Q48" s="51"/>
      <c r="R48" s="88" t="e">
        <f t="shared" si="2"/>
        <v>#DIV/0!</v>
      </c>
      <c r="S48" s="118" t="str">
        <f t="shared" si="8"/>
        <v/>
      </c>
      <c r="T48" s="18" t="str">
        <f t="shared" si="9"/>
        <v/>
      </c>
      <c r="U48" s="5"/>
      <c r="V48" s="51"/>
      <c r="W48" s="88" t="e">
        <f t="shared" si="3"/>
        <v>#DIV/0!</v>
      </c>
      <c r="X48" s="118" t="str">
        <f>IF(ISERROR(Arabinoxylan_gg),"",Arabinoxylan_gg)</f>
        <v/>
      </c>
      <c r="Y48" s="18" t="str">
        <f t="shared" si="10"/>
        <v/>
      </c>
      <c r="Z48" s="5"/>
      <c r="AA48" s="8"/>
    </row>
    <row r="49" spans="1:27" x14ac:dyDescent="0.3">
      <c r="A49" s="9"/>
      <c r="B49" s="5"/>
      <c r="C49" s="1">
        <v>36</v>
      </c>
      <c r="D49" s="21"/>
      <c r="E49" s="22"/>
      <c r="F49" s="22"/>
      <c r="G49" s="18" t="str">
        <f>IF(ISNUMBER('Creep Calculation'!E46),'Creep Calculation'!E46,"")</f>
        <v/>
      </c>
      <c r="H49" s="52">
        <v>0.1</v>
      </c>
      <c r="I49" s="21">
        <v>1</v>
      </c>
      <c r="J49" s="7"/>
      <c r="K49" s="134">
        <f t="shared" si="0"/>
        <v>0</v>
      </c>
      <c r="L49" s="18" t="str">
        <f t="shared" si="5"/>
        <v/>
      </c>
      <c r="M49" s="88">
        <f t="shared" si="1"/>
        <v>0</v>
      </c>
      <c r="N49" s="118" t="str">
        <f t="shared" si="6"/>
        <v/>
      </c>
      <c r="O49" s="18" t="str">
        <f t="shared" si="7"/>
        <v/>
      </c>
      <c r="P49" s="7"/>
      <c r="Q49" s="51"/>
      <c r="R49" s="88" t="e">
        <f t="shared" si="2"/>
        <v>#DIV/0!</v>
      </c>
      <c r="S49" s="118" t="str">
        <f t="shared" si="8"/>
        <v/>
      </c>
      <c r="T49" s="18" t="str">
        <f t="shared" si="9"/>
        <v/>
      </c>
      <c r="U49" s="5"/>
      <c r="V49" s="51"/>
      <c r="W49" s="88" t="e">
        <f t="shared" si="3"/>
        <v>#DIV/0!</v>
      </c>
      <c r="X49" s="118" t="str">
        <f t="shared" si="4"/>
        <v/>
      </c>
      <c r="Y49" s="18" t="str">
        <f t="shared" si="10"/>
        <v/>
      </c>
      <c r="Z49" s="5"/>
      <c r="AA49" s="8"/>
    </row>
    <row r="50" spans="1:27" x14ac:dyDescent="0.3">
      <c r="A50" s="9"/>
      <c r="B50" s="5"/>
      <c r="C50" s="1">
        <v>37</v>
      </c>
      <c r="D50" s="21"/>
      <c r="E50" s="22"/>
      <c r="F50" s="22"/>
      <c r="G50" s="18" t="str">
        <f>IF(ISNUMBER('Creep Calculation'!E47),'Creep Calculation'!E47,"")</f>
        <v/>
      </c>
      <c r="H50" s="52">
        <v>0.1</v>
      </c>
      <c r="I50" s="21">
        <v>1</v>
      </c>
      <c r="J50" s="7"/>
      <c r="K50" s="134">
        <f t="shared" si="0"/>
        <v>0</v>
      </c>
      <c r="L50" s="18" t="str">
        <f t="shared" si="5"/>
        <v/>
      </c>
      <c r="M50" s="88">
        <f t="shared" si="1"/>
        <v>0</v>
      </c>
      <c r="N50" s="118" t="str">
        <f t="shared" si="6"/>
        <v/>
      </c>
      <c r="O50" s="18" t="str">
        <f t="shared" si="7"/>
        <v/>
      </c>
      <c r="P50" s="7"/>
      <c r="Q50" s="51"/>
      <c r="R50" s="88" t="e">
        <f t="shared" si="2"/>
        <v>#DIV/0!</v>
      </c>
      <c r="S50" s="118" t="str">
        <f t="shared" si="8"/>
        <v/>
      </c>
      <c r="T50" s="18" t="str">
        <f t="shared" si="9"/>
        <v/>
      </c>
      <c r="U50" s="5"/>
      <c r="V50" s="51"/>
      <c r="W50" s="88" t="e">
        <f t="shared" si="3"/>
        <v>#DIV/0!</v>
      </c>
      <c r="X50" s="118" t="str">
        <f t="shared" si="4"/>
        <v/>
      </c>
      <c r="Y50" s="18" t="str">
        <f t="shared" si="10"/>
        <v/>
      </c>
      <c r="Z50" s="5"/>
      <c r="AA50" s="8"/>
    </row>
    <row r="51" spans="1:27" x14ac:dyDescent="0.3">
      <c r="A51" s="9"/>
      <c r="B51" s="5"/>
      <c r="C51" s="1">
        <v>38</v>
      </c>
      <c r="D51" s="21"/>
      <c r="E51" s="22"/>
      <c r="F51" s="22"/>
      <c r="G51" s="18" t="str">
        <f>IF(ISNUMBER('Creep Calculation'!E48),'Creep Calculation'!E48,"")</f>
        <v/>
      </c>
      <c r="H51" s="52">
        <v>0.1</v>
      </c>
      <c r="I51" s="21">
        <v>1</v>
      </c>
      <c r="J51" s="7"/>
      <c r="K51" s="134">
        <f t="shared" si="0"/>
        <v>0</v>
      </c>
      <c r="L51" s="18" t="str">
        <f t="shared" si="5"/>
        <v/>
      </c>
      <c r="M51" s="88">
        <f t="shared" si="1"/>
        <v>0</v>
      </c>
      <c r="N51" s="118" t="str">
        <f t="shared" si="6"/>
        <v/>
      </c>
      <c r="O51" s="18" t="str">
        <f t="shared" si="7"/>
        <v/>
      </c>
      <c r="P51" s="7"/>
      <c r="Q51" s="51"/>
      <c r="R51" s="88" t="e">
        <f t="shared" si="2"/>
        <v>#DIV/0!</v>
      </c>
      <c r="S51" s="118" t="str">
        <f t="shared" si="8"/>
        <v/>
      </c>
      <c r="T51" s="18" t="str">
        <f t="shared" si="9"/>
        <v/>
      </c>
      <c r="U51" s="5"/>
      <c r="V51" s="51"/>
      <c r="W51" s="88" t="e">
        <f t="shared" si="3"/>
        <v>#DIV/0!</v>
      </c>
      <c r="X51" s="118" t="str">
        <f t="shared" si="4"/>
        <v/>
      </c>
      <c r="Y51" s="18" t="str">
        <f t="shared" si="10"/>
        <v/>
      </c>
      <c r="Z51" s="5"/>
      <c r="AA51" s="8"/>
    </row>
    <row r="52" spans="1:27" x14ac:dyDescent="0.3">
      <c r="A52" s="9"/>
      <c r="B52" s="5"/>
      <c r="C52" s="1">
        <v>39</v>
      </c>
      <c r="D52" s="21"/>
      <c r="E52" s="22"/>
      <c r="F52" s="22"/>
      <c r="G52" s="18" t="str">
        <f>IF(ISNUMBER('Creep Calculation'!E49),'Creep Calculation'!E49,"")</f>
        <v/>
      </c>
      <c r="H52" s="52">
        <v>0.1</v>
      </c>
      <c r="I52" s="21">
        <v>1</v>
      </c>
      <c r="J52" s="7"/>
      <c r="K52" s="134">
        <f t="shared" si="0"/>
        <v>0</v>
      </c>
      <c r="L52" s="18" t="str">
        <f t="shared" si="5"/>
        <v/>
      </c>
      <c r="M52" s="88">
        <f t="shared" si="1"/>
        <v>0</v>
      </c>
      <c r="N52" s="118" t="str">
        <f t="shared" si="6"/>
        <v/>
      </c>
      <c r="O52" s="18" t="str">
        <f t="shared" si="7"/>
        <v/>
      </c>
      <c r="P52" s="7"/>
      <c r="Q52" s="51"/>
      <c r="R52" s="88" t="e">
        <f t="shared" si="2"/>
        <v>#DIV/0!</v>
      </c>
      <c r="S52" s="118" t="str">
        <f t="shared" si="8"/>
        <v/>
      </c>
      <c r="T52" s="18" t="str">
        <f t="shared" si="9"/>
        <v/>
      </c>
      <c r="U52" s="5"/>
      <c r="V52" s="51"/>
      <c r="W52" s="88" t="e">
        <f t="shared" si="3"/>
        <v>#DIV/0!</v>
      </c>
      <c r="X52" s="118" t="str">
        <f t="shared" si="4"/>
        <v/>
      </c>
      <c r="Y52" s="18" t="str">
        <f t="shared" si="10"/>
        <v/>
      </c>
      <c r="Z52" s="5"/>
      <c r="AA52" s="8"/>
    </row>
    <row r="53" spans="1:27" x14ac:dyDescent="0.3">
      <c r="A53" s="9"/>
      <c r="B53" s="5"/>
      <c r="C53" s="1">
        <v>40</v>
      </c>
      <c r="D53" s="21"/>
      <c r="E53" s="22"/>
      <c r="F53" s="22"/>
      <c r="G53" s="18" t="str">
        <f>IF(ISNUMBER('Creep Calculation'!E50),'Creep Calculation'!E50,"")</f>
        <v/>
      </c>
      <c r="H53" s="52">
        <v>0.1</v>
      </c>
      <c r="I53" s="21">
        <v>1</v>
      </c>
      <c r="J53" s="7"/>
      <c r="K53" s="134">
        <f t="shared" si="0"/>
        <v>0</v>
      </c>
      <c r="L53" s="18" t="str">
        <f t="shared" si="5"/>
        <v/>
      </c>
      <c r="M53" s="88">
        <f t="shared" si="1"/>
        <v>0</v>
      </c>
      <c r="N53" s="118" t="str">
        <f t="shared" si="6"/>
        <v/>
      </c>
      <c r="O53" s="18" t="str">
        <f t="shared" si="7"/>
        <v/>
      </c>
      <c r="P53" s="7"/>
      <c r="Q53" s="51"/>
      <c r="R53" s="88" t="e">
        <f t="shared" si="2"/>
        <v>#DIV/0!</v>
      </c>
      <c r="S53" s="118" t="str">
        <f t="shared" si="8"/>
        <v/>
      </c>
      <c r="T53" s="18" t="str">
        <f t="shared" si="9"/>
        <v/>
      </c>
      <c r="U53" s="5"/>
      <c r="V53" s="51"/>
      <c r="W53" s="88" t="e">
        <f t="shared" si="3"/>
        <v>#DIV/0!</v>
      </c>
      <c r="X53" s="118" t="str">
        <f t="shared" si="4"/>
        <v/>
      </c>
      <c r="Y53" s="18" t="str">
        <f t="shared" si="10"/>
        <v/>
      </c>
      <c r="Z53" s="5"/>
      <c r="AA53" s="8"/>
    </row>
    <row r="54" spans="1:27" x14ac:dyDescent="0.3">
      <c r="A54" s="9"/>
      <c r="B54" s="5"/>
      <c r="C54" s="5"/>
      <c r="D54" s="48"/>
      <c r="E54" s="49"/>
      <c r="F54" s="49"/>
      <c r="G54" s="116"/>
      <c r="H54" s="49"/>
      <c r="I54" s="49"/>
      <c r="J54" s="5"/>
      <c r="K54" s="5"/>
      <c r="L54" s="35"/>
      <c r="M54" s="35"/>
      <c r="N54" s="35"/>
      <c r="O54" s="35"/>
      <c r="P54" s="5"/>
      <c r="Q54" s="49"/>
      <c r="R54" s="5"/>
      <c r="S54" s="35"/>
      <c r="T54" s="35"/>
      <c r="U54" s="5"/>
      <c r="V54" s="49"/>
      <c r="W54" s="5"/>
      <c r="X54" s="35"/>
      <c r="Y54" s="35"/>
      <c r="Z54" s="5"/>
      <c r="AA54" s="8"/>
    </row>
    <row r="55" spans="1:27" x14ac:dyDescent="0.3">
      <c r="A55" s="9"/>
      <c r="B55" s="5"/>
      <c r="C55" s="5"/>
      <c r="D55" s="48"/>
      <c r="E55" s="49"/>
      <c r="F55" s="49"/>
      <c r="G55" s="116"/>
      <c r="H55" s="49"/>
      <c r="I55" s="49"/>
      <c r="J55" s="5"/>
      <c r="K55" s="5"/>
      <c r="L55" s="35"/>
      <c r="M55" s="35"/>
      <c r="N55" s="35"/>
      <c r="O55" s="35"/>
      <c r="P55" s="5"/>
      <c r="Q55" s="49"/>
      <c r="R55" s="5"/>
      <c r="S55" s="35"/>
      <c r="T55" s="35"/>
      <c r="U55" s="5"/>
      <c r="V55" s="49"/>
      <c r="W55" s="5"/>
      <c r="X55" s="35"/>
      <c r="Y55" s="35"/>
      <c r="Z55" s="5"/>
      <c r="AA55" s="8"/>
    </row>
    <row r="56" spans="1:27" ht="9.1999999999999993" customHeight="1" x14ac:dyDescent="0.3">
      <c r="A56" s="9"/>
      <c r="B56" s="5"/>
      <c r="C56" s="5"/>
      <c r="D56" s="5"/>
      <c r="E56" s="5"/>
      <c r="F56" s="5"/>
      <c r="G56" s="4"/>
      <c r="H56" s="5"/>
      <c r="I56" s="5"/>
      <c r="J56" s="5"/>
      <c r="K56" s="5"/>
      <c r="L56" s="5"/>
      <c r="M56" s="5"/>
      <c r="N56" s="5"/>
      <c r="O56" s="5"/>
      <c r="P56" s="5"/>
      <c r="Q56" s="5"/>
      <c r="R56" s="5"/>
      <c r="S56" s="5"/>
      <c r="T56" s="5"/>
      <c r="U56" s="5"/>
      <c r="V56" s="5"/>
      <c r="W56" s="5"/>
      <c r="X56" s="5"/>
      <c r="Y56" s="5"/>
      <c r="Z56" s="5"/>
      <c r="AA56" s="8"/>
    </row>
    <row r="57" spans="1:27" ht="399.95" customHeight="1" x14ac:dyDescent="0.3">
      <c r="A57" s="8"/>
      <c r="B57" s="8"/>
      <c r="C57" s="8"/>
      <c r="D57" s="8"/>
      <c r="E57" s="8"/>
      <c r="F57" s="8"/>
      <c r="G57" s="8"/>
      <c r="H57" s="8"/>
      <c r="I57" s="8"/>
      <c r="J57" s="8"/>
      <c r="K57" s="8"/>
      <c r="L57" s="8"/>
      <c r="M57" s="8"/>
      <c r="N57" s="8"/>
      <c r="O57" s="8"/>
      <c r="P57" s="8"/>
      <c r="Q57" s="8"/>
      <c r="R57" s="8"/>
      <c r="S57" s="8"/>
      <c r="T57" s="8"/>
      <c r="U57" s="8"/>
      <c r="V57" s="8"/>
      <c r="W57" s="8"/>
      <c r="X57" s="8"/>
      <c r="Y57" s="8"/>
      <c r="Z57" s="8"/>
      <c r="AA57" s="8"/>
    </row>
  </sheetData>
  <sheetProtection algorithmName="SHA-512" hashValue="XWziBXeLo9Jwxu6URZ7XoOHGoPvFQ28IYOdTvwV4u99l+R6S0xYSOHrLBgOwaGFW28INLFubWL/lOqDprQUnnQ==" saltValue="AkGFPrSNHxsrb4z+Xwwerg==" spinCount="100000" sheet="1" objects="1" scenarios="1"/>
  <mergeCells count="1">
    <mergeCell ref="E4:H4"/>
  </mergeCells>
  <phoneticPr fontId="0" type="noConversion"/>
  <dataValidations count="4">
    <dataValidation type="decimal" errorStyle="warning" allowBlank="1" showErrorMessage="1" error="Please enter numeric values only." sqref="H8:H10 Q54:Q55 H54:I55 V54:V55 F10" xr:uid="{00000000-0002-0000-0100-000000000000}">
      <formula1>0</formula1>
      <formula2>100</formula2>
    </dataValidation>
    <dataValidation type="decimal" allowBlank="1" showErrorMessage="1" error="Please enter numeric values only." sqref="E54:G55 G65590:G65591 G131126:G131127 G196662:G196663 G262198:G262199 G327734:G327735 G393270:G393271 G458806:G458807 G524342:G524343 G589878:G589879 G655414:G655415 G720950:G720951 G786486:G786487 G852022:G852023 G917558:G917559 G983094:G983095" xr:uid="{00000000-0002-0000-0100-000001000000}">
      <formula1>0</formula1>
      <formula2>100</formula2>
    </dataValidation>
    <dataValidation type="decimal" allowBlank="1" showErrorMessage="1" error="Enter numeric values only" sqref="H14:I53 E8:E10 Q14:Q53 V14:V53 E14:F53 F8:F9" xr:uid="{00000000-0002-0000-0100-000002000000}">
      <formula1>0</formula1>
      <formula2>10000</formula2>
    </dataValidation>
    <dataValidation allowBlank="1" sqref="G983054:G983093 G65550:G65589 G131086:G131125 G196622:G196661 G262158:G262197 G327694:G327733 G393230:G393269 G458766:G458805 G524302:G524341 G589838:G589877 G655374:G655413 G720910:G720949 G786446:G786485 G851982:G852021 G917518:G917557 G14:G53" xr:uid="{A4B23DA0-4314-4D4A-8FB8-AA66E0402075}"/>
  </dataValidations>
  <pageMargins left="0.59055118110236227" right="0.59055118110236227" top="0.59055118110236227" bottom="0.98425196850393704" header="0.51181102362204722" footer="0.51181102362204722"/>
  <pageSetup paperSize="9" fitToHeight="2" orientation="landscape" horizontalDpi="360" verticalDpi="360" r:id="rId1"/>
  <headerFooter alignWithMargins="0">
    <oddFooter>&amp;LPrinted on &amp;D, 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62216-09A3-4632-AB1E-5AA403E67407}">
  <sheetPr>
    <pageSetUpPr fitToPage="1"/>
  </sheetPr>
  <dimension ref="A1:AB54"/>
  <sheetViews>
    <sheetView topLeftCell="A31" zoomScaleNormal="100" workbookViewId="0"/>
  </sheetViews>
  <sheetFormatPr defaultColWidth="12.28515625" defaultRowHeight="15" x14ac:dyDescent="0.3"/>
  <cols>
    <col min="1" max="1" width="3.28515625" style="131" bestFit="1" customWidth="1"/>
    <col min="2" max="3" width="1.7109375" style="2" customWidth="1"/>
    <col min="4" max="4" width="10.7109375" style="114" customWidth="1"/>
    <col min="5" max="5" width="0.140625" style="115" customWidth="1"/>
    <col min="6" max="16" width="0.140625" style="2" customWidth="1"/>
    <col min="17" max="20" width="10.7109375" style="2" customWidth="1"/>
    <col min="21" max="21" width="1.7109375" style="2" customWidth="1"/>
    <col min="22" max="22" width="4.7109375" style="2" customWidth="1"/>
    <col min="23" max="24" width="12.7109375" style="2" customWidth="1"/>
    <col min="25" max="25" width="3.7109375" style="2" customWidth="1"/>
    <col min="26" max="26" width="43.7109375" style="2" customWidth="1"/>
    <col min="27" max="27" width="2.140625" style="2" customWidth="1"/>
    <col min="28" max="28" width="90.7109375" style="2" customWidth="1"/>
    <col min="29" max="260" width="12.28515625" style="2"/>
    <col min="261" max="261" width="0.140625" style="2" customWidth="1"/>
    <col min="262" max="263" width="1.7109375" style="2" customWidth="1"/>
    <col min="264" max="264" width="8" style="2" customWidth="1"/>
    <col min="265" max="265" width="0" style="2" hidden="1" customWidth="1"/>
    <col min="266" max="271" width="0.140625" style="2" customWidth="1"/>
    <col min="272" max="272" width="13.42578125" style="2" customWidth="1"/>
    <col min="273" max="275" width="8.7109375" style="2" customWidth="1"/>
    <col min="276" max="276" width="0" style="2" hidden="1" customWidth="1"/>
    <col min="277" max="277" width="1.7109375" style="2" customWidth="1"/>
    <col min="278" max="278" width="4.7109375" style="2" customWidth="1"/>
    <col min="279" max="280" width="12.7109375" style="2" customWidth="1"/>
    <col min="281" max="281" width="3.7109375" style="2" customWidth="1"/>
    <col min="282" max="282" width="43.7109375" style="2" customWidth="1"/>
    <col min="283" max="283" width="1.7109375" style="2" customWidth="1"/>
    <col min="284" max="284" width="90.7109375" style="2" customWidth="1"/>
    <col min="285" max="516" width="12.28515625" style="2"/>
    <col min="517" max="517" width="0.140625" style="2" customWidth="1"/>
    <col min="518" max="519" width="1.7109375" style="2" customWidth="1"/>
    <col min="520" max="520" width="8" style="2" customWidth="1"/>
    <col min="521" max="521" width="0" style="2" hidden="1" customWidth="1"/>
    <col min="522" max="527" width="0.140625" style="2" customWidth="1"/>
    <col min="528" max="528" width="13.42578125" style="2" customWidth="1"/>
    <col min="529" max="531" width="8.7109375" style="2" customWidth="1"/>
    <col min="532" max="532" width="0" style="2" hidden="1" customWidth="1"/>
    <col min="533" max="533" width="1.7109375" style="2" customWidth="1"/>
    <col min="534" max="534" width="4.7109375" style="2" customWidth="1"/>
    <col min="535" max="536" width="12.7109375" style="2" customWidth="1"/>
    <col min="537" max="537" width="3.7109375" style="2" customWidth="1"/>
    <col min="538" max="538" width="43.7109375" style="2" customWidth="1"/>
    <col min="539" max="539" width="1.7109375" style="2" customWidth="1"/>
    <col min="540" max="540" width="90.7109375" style="2" customWidth="1"/>
    <col min="541" max="772" width="12.28515625" style="2"/>
    <col min="773" max="773" width="0.140625" style="2" customWidth="1"/>
    <col min="774" max="775" width="1.7109375" style="2" customWidth="1"/>
    <col min="776" max="776" width="8" style="2" customWidth="1"/>
    <col min="777" max="777" width="0" style="2" hidden="1" customWidth="1"/>
    <col min="778" max="783" width="0.140625" style="2" customWidth="1"/>
    <col min="784" max="784" width="13.42578125" style="2" customWidth="1"/>
    <col min="785" max="787" width="8.7109375" style="2" customWidth="1"/>
    <col min="788" max="788" width="0" style="2" hidden="1" customWidth="1"/>
    <col min="789" max="789" width="1.7109375" style="2" customWidth="1"/>
    <col min="790" max="790" width="4.7109375" style="2" customWidth="1"/>
    <col min="791" max="792" width="12.7109375" style="2" customWidth="1"/>
    <col min="793" max="793" width="3.7109375" style="2" customWidth="1"/>
    <col min="794" max="794" width="43.7109375" style="2" customWidth="1"/>
    <col min="795" max="795" width="1.7109375" style="2" customWidth="1"/>
    <col min="796" max="796" width="90.7109375" style="2" customWidth="1"/>
    <col min="797" max="1028" width="12.28515625" style="2"/>
    <col min="1029" max="1029" width="0.140625" style="2" customWidth="1"/>
    <col min="1030" max="1031" width="1.7109375" style="2" customWidth="1"/>
    <col min="1032" max="1032" width="8" style="2" customWidth="1"/>
    <col min="1033" max="1033" width="0" style="2" hidden="1" customWidth="1"/>
    <col min="1034" max="1039" width="0.140625" style="2" customWidth="1"/>
    <col min="1040" max="1040" width="13.42578125" style="2" customWidth="1"/>
    <col min="1041" max="1043" width="8.7109375" style="2" customWidth="1"/>
    <col min="1044" max="1044" width="0" style="2" hidden="1" customWidth="1"/>
    <col min="1045" max="1045" width="1.7109375" style="2" customWidth="1"/>
    <col min="1046" max="1046" width="4.7109375" style="2" customWidth="1"/>
    <col min="1047" max="1048" width="12.7109375" style="2" customWidth="1"/>
    <col min="1049" max="1049" width="3.7109375" style="2" customWidth="1"/>
    <col min="1050" max="1050" width="43.7109375" style="2" customWidth="1"/>
    <col min="1051" max="1051" width="1.7109375" style="2" customWidth="1"/>
    <col min="1052" max="1052" width="90.7109375" style="2" customWidth="1"/>
    <col min="1053" max="1284" width="12.28515625" style="2"/>
    <col min="1285" max="1285" width="0.140625" style="2" customWidth="1"/>
    <col min="1286" max="1287" width="1.7109375" style="2" customWidth="1"/>
    <col min="1288" max="1288" width="8" style="2" customWidth="1"/>
    <col min="1289" max="1289" width="0" style="2" hidden="1" customWidth="1"/>
    <col min="1290" max="1295" width="0.140625" style="2" customWidth="1"/>
    <col min="1296" max="1296" width="13.42578125" style="2" customWidth="1"/>
    <col min="1297" max="1299" width="8.7109375" style="2" customWidth="1"/>
    <col min="1300" max="1300" width="0" style="2" hidden="1" customWidth="1"/>
    <col min="1301" max="1301" width="1.7109375" style="2" customWidth="1"/>
    <col min="1302" max="1302" width="4.7109375" style="2" customWidth="1"/>
    <col min="1303" max="1304" width="12.7109375" style="2" customWidth="1"/>
    <col min="1305" max="1305" width="3.7109375" style="2" customWidth="1"/>
    <col min="1306" max="1306" width="43.7109375" style="2" customWidth="1"/>
    <col min="1307" max="1307" width="1.7109375" style="2" customWidth="1"/>
    <col min="1308" max="1308" width="90.7109375" style="2" customWidth="1"/>
    <col min="1309" max="1540" width="12.28515625" style="2"/>
    <col min="1541" max="1541" width="0.140625" style="2" customWidth="1"/>
    <col min="1542" max="1543" width="1.7109375" style="2" customWidth="1"/>
    <col min="1544" max="1544" width="8" style="2" customWidth="1"/>
    <col min="1545" max="1545" width="0" style="2" hidden="1" customWidth="1"/>
    <col min="1546" max="1551" width="0.140625" style="2" customWidth="1"/>
    <col min="1552" max="1552" width="13.42578125" style="2" customWidth="1"/>
    <col min="1553" max="1555" width="8.7109375" style="2" customWidth="1"/>
    <col min="1556" max="1556" width="0" style="2" hidden="1" customWidth="1"/>
    <col min="1557" max="1557" width="1.7109375" style="2" customWidth="1"/>
    <col min="1558" max="1558" width="4.7109375" style="2" customWidth="1"/>
    <col min="1559" max="1560" width="12.7109375" style="2" customWidth="1"/>
    <col min="1561" max="1561" width="3.7109375" style="2" customWidth="1"/>
    <col min="1562" max="1562" width="43.7109375" style="2" customWidth="1"/>
    <col min="1563" max="1563" width="1.7109375" style="2" customWidth="1"/>
    <col min="1564" max="1564" width="90.7109375" style="2" customWidth="1"/>
    <col min="1565" max="1796" width="12.28515625" style="2"/>
    <col min="1797" max="1797" width="0.140625" style="2" customWidth="1"/>
    <col min="1798" max="1799" width="1.7109375" style="2" customWidth="1"/>
    <col min="1800" max="1800" width="8" style="2" customWidth="1"/>
    <col min="1801" max="1801" width="0" style="2" hidden="1" customWidth="1"/>
    <col min="1802" max="1807" width="0.140625" style="2" customWidth="1"/>
    <col min="1808" max="1808" width="13.42578125" style="2" customWidth="1"/>
    <col min="1809" max="1811" width="8.7109375" style="2" customWidth="1"/>
    <col min="1812" max="1812" width="0" style="2" hidden="1" customWidth="1"/>
    <col min="1813" max="1813" width="1.7109375" style="2" customWidth="1"/>
    <col min="1814" max="1814" width="4.7109375" style="2" customWidth="1"/>
    <col min="1815" max="1816" width="12.7109375" style="2" customWidth="1"/>
    <col min="1817" max="1817" width="3.7109375" style="2" customWidth="1"/>
    <col min="1818" max="1818" width="43.7109375" style="2" customWidth="1"/>
    <col min="1819" max="1819" width="1.7109375" style="2" customWidth="1"/>
    <col min="1820" max="1820" width="90.7109375" style="2" customWidth="1"/>
    <col min="1821" max="2052" width="12.28515625" style="2"/>
    <col min="2053" max="2053" width="0.140625" style="2" customWidth="1"/>
    <col min="2054" max="2055" width="1.7109375" style="2" customWidth="1"/>
    <col min="2056" max="2056" width="8" style="2" customWidth="1"/>
    <col min="2057" max="2057" width="0" style="2" hidden="1" customWidth="1"/>
    <col min="2058" max="2063" width="0.140625" style="2" customWidth="1"/>
    <col min="2064" max="2064" width="13.42578125" style="2" customWidth="1"/>
    <col min="2065" max="2067" width="8.7109375" style="2" customWidth="1"/>
    <col min="2068" max="2068" width="0" style="2" hidden="1" customWidth="1"/>
    <col min="2069" max="2069" width="1.7109375" style="2" customWidth="1"/>
    <col min="2070" max="2070" width="4.7109375" style="2" customWidth="1"/>
    <col min="2071" max="2072" width="12.7109375" style="2" customWidth="1"/>
    <col min="2073" max="2073" width="3.7109375" style="2" customWidth="1"/>
    <col min="2074" max="2074" width="43.7109375" style="2" customWidth="1"/>
    <col min="2075" max="2075" width="1.7109375" style="2" customWidth="1"/>
    <col min="2076" max="2076" width="90.7109375" style="2" customWidth="1"/>
    <col min="2077" max="2308" width="12.28515625" style="2"/>
    <col min="2309" max="2309" width="0.140625" style="2" customWidth="1"/>
    <col min="2310" max="2311" width="1.7109375" style="2" customWidth="1"/>
    <col min="2312" max="2312" width="8" style="2" customWidth="1"/>
    <col min="2313" max="2313" width="0" style="2" hidden="1" customWidth="1"/>
    <col min="2314" max="2319" width="0.140625" style="2" customWidth="1"/>
    <col min="2320" max="2320" width="13.42578125" style="2" customWidth="1"/>
    <col min="2321" max="2323" width="8.7109375" style="2" customWidth="1"/>
    <col min="2324" max="2324" width="0" style="2" hidden="1" customWidth="1"/>
    <col min="2325" max="2325" width="1.7109375" style="2" customWidth="1"/>
    <col min="2326" max="2326" width="4.7109375" style="2" customWidth="1"/>
    <col min="2327" max="2328" width="12.7109375" style="2" customWidth="1"/>
    <col min="2329" max="2329" width="3.7109375" style="2" customWidth="1"/>
    <col min="2330" max="2330" width="43.7109375" style="2" customWidth="1"/>
    <col min="2331" max="2331" width="1.7109375" style="2" customWidth="1"/>
    <col min="2332" max="2332" width="90.7109375" style="2" customWidth="1"/>
    <col min="2333" max="2564" width="12.28515625" style="2"/>
    <col min="2565" max="2565" width="0.140625" style="2" customWidth="1"/>
    <col min="2566" max="2567" width="1.7109375" style="2" customWidth="1"/>
    <col min="2568" max="2568" width="8" style="2" customWidth="1"/>
    <col min="2569" max="2569" width="0" style="2" hidden="1" customWidth="1"/>
    <col min="2570" max="2575" width="0.140625" style="2" customWidth="1"/>
    <col min="2576" max="2576" width="13.42578125" style="2" customWidth="1"/>
    <col min="2577" max="2579" width="8.7109375" style="2" customWidth="1"/>
    <col min="2580" max="2580" width="0" style="2" hidden="1" customWidth="1"/>
    <col min="2581" max="2581" width="1.7109375" style="2" customWidth="1"/>
    <col min="2582" max="2582" width="4.7109375" style="2" customWidth="1"/>
    <col min="2583" max="2584" width="12.7109375" style="2" customWidth="1"/>
    <col min="2585" max="2585" width="3.7109375" style="2" customWidth="1"/>
    <col min="2586" max="2586" width="43.7109375" style="2" customWidth="1"/>
    <col min="2587" max="2587" width="1.7109375" style="2" customWidth="1"/>
    <col min="2588" max="2588" width="90.7109375" style="2" customWidth="1"/>
    <col min="2589" max="2820" width="12.28515625" style="2"/>
    <col min="2821" max="2821" width="0.140625" style="2" customWidth="1"/>
    <col min="2822" max="2823" width="1.7109375" style="2" customWidth="1"/>
    <col min="2824" max="2824" width="8" style="2" customWidth="1"/>
    <col min="2825" max="2825" width="0" style="2" hidden="1" customWidth="1"/>
    <col min="2826" max="2831" width="0.140625" style="2" customWidth="1"/>
    <col min="2832" max="2832" width="13.42578125" style="2" customWidth="1"/>
    <col min="2833" max="2835" width="8.7109375" style="2" customWidth="1"/>
    <col min="2836" max="2836" width="0" style="2" hidden="1" customWidth="1"/>
    <col min="2837" max="2837" width="1.7109375" style="2" customWidth="1"/>
    <col min="2838" max="2838" width="4.7109375" style="2" customWidth="1"/>
    <col min="2839" max="2840" width="12.7109375" style="2" customWidth="1"/>
    <col min="2841" max="2841" width="3.7109375" style="2" customWidth="1"/>
    <col min="2842" max="2842" width="43.7109375" style="2" customWidth="1"/>
    <col min="2843" max="2843" width="1.7109375" style="2" customWidth="1"/>
    <col min="2844" max="2844" width="90.7109375" style="2" customWidth="1"/>
    <col min="2845" max="3076" width="12.28515625" style="2"/>
    <col min="3077" max="3077" width="0.140625" style="2" customWidth="1"/>
    <col min="3078" max="3079" width="1.7109375" style="2" customWidth="1"/>
    <col min="3080" max="3080" width="8" style="2" customWidth="1"/>
    <col min="3081" max="3081" width="0" style="2" hidden="1" customWidth="1"/>
    <col min="3082" max="3087" width="0.140625" style="2" customWidth="1"/>
    <col min="3088" max="3088" width="13.42578125" style="2" customWidth="1"/>
    <col min="3089" max="3091" width="8.7109375" style="2" customWidth="1"/>
    <col min="3092" max="3092" width="0" style="2" hidden="1" customWidth="1"/>
    <col min="3093" max="3093" width="1.7109375" style="2" customWidth="1"/>
    <col min="3094" max="3094" width="4.7109375" style="2" customWidth="1"/>
    <col min="3095" max="3096" width="12.7109375" style="2" customWidth="1"/>
    <col min="3097" max="3097" width="3.7109375" style="2" customWidth="1"/>
    <col min="3098" max="3098" width="43.7109375" style="2" customWidth="1"/>
    <col min="3099" max="3099" width="1.7109375" style="2" customWidth="1"/>
    <col min="3100" max="3100" width="90.7109375" style="2" customWidth="1"/>
    <col min="3101" max="3332" width="12.28515625" style="2"/>
    <col min="3333" max="3333" width="0.140625" style="2" customWidth="1"/>
    <col min="3334" max="3335" width="1.7109375" style="2" customWidth="1"/>
    <col min="3336" max="3336" width="8" style="2" customWidth="1"/>
    <col min="3337" max="3337" width="0" style="2" hidden="1" customWidth="1"/>
    <col min="3338" max="3343" width="0.140625" style="2" customWidth="1"/>
    <col min="3344" max="3344" width="13.42578125" style="2" customWidth="1"/>
    <col min="3345" max="3347" width="8.7109375" style="2" customWidth="1"/>
    <col min="3348" max="3348" width="0" style="2" hidden="1" customWidth="1"/>
    <col min="3349" max="3349" width="1.7109375" style="2" customWidth="1"/>
    <col min="3350" max="3350" width="4.7109375" style="2" customWidth="1"/>
    <col min="3351" max="3352" width="12.7109375" style="2" customWidth="1"/>
    <col min="3353" max="3353" width="3.7109375" style="2" customWidth="1"/>
    <col min="3354" max="3354" width="43.7109375" style="2" customWidth="1"/>
    <col min="3355" max="3355" width="1.7109375" style="2" customWidth="1"/>
    <col min="3356" max="3356" width="90.7109375" style="2" customWidth="1"/>
    <col min="3357" max="3588" width="12.28515625" style="2"/>
    <col min="3589" max="3589" width="0.140625" style="2" customWidth="1"/>
    <col min="3590" max="3591" width="1.7109375" style="2" customWidth="1"/>
    <col min="3592" max="3592" width="8" style="2" customWidth="1"/>
    <col min="3593" max="3593" width="0" style="2" hidden="1" customWidth="1"/>
    <col min="3594" max="3599" width="0.140625" style="2" customWidth="1"/>
    <col min="3600" max="3600" width="13.42578125" style="2" customWidth="1"/>
    <col min="3601" max="3603" width="8.7109375" style="2" customWidth="1"/>
    <col min="3604" max="3604" width="0" style="2" hidden="1" customWidth="1"/>
    <col min="3605" max="3605" width="1.7109375" style="2" customWidth="1"/>
    <col min="3606" max="3606" width="4.7109375" style="2" customWidth="1"/>
    <col min="3607" max="3608" width="12.7109375" style="2" customWidth="1"/>
    <col min="3609" max="3609" width="3.7109375" style="2" customWidth="1"/>
    <col min="3610" max="3610" width="43.7109375" style="2" customWidth="1"/>
    <col min="3611" max="3611" width="1.7109375" style="2" customWidth="1"/>
    <col min="3612" max="3612" width="90.7109375" style="2" customWidth="1"/>
    <col min="3613" max="3844" width="12.28515625" style="2"/>
    <col min="3845" max="3845" width="0.140625" style="2" customWidth="1"/>
    <col min="3846" max="3847" width="1.7109375" style="2" customWidth="1"/>
    <col min="3848" max="3848" width="8" style="2" customWidth="1"/>
    <col min="3849" max="3849" width="0" style="2" hidden="1" customWidth="1"/>
    <col min="3850" max="3855" width="0.140625" style="2" customWidth="1"/>
    <col min="3856" max="3856" width="13.42578125" style="2" customWidth="1"/>
    <col min="3857" max="3859" width="8.7109375" style="2" customWidth="1"/>
    <col min="3860" max="3860" width="0" style="2" hidden="1" customWidth="1"/>
    <col min="3861" max="3861" width="1.7109375" style="2" customWidth="1"/>
    <col min="3862" max="3862" width="4.7109375" style="2" customWidth="1"/>
    <col min="3863" max="3864" width="12.7109375" style="2" customWidth="1"/>
    <col min="3865" max="3865" width="3.7109375" style="2" customWidth="1"/>
    <col min="3866" max="3866" width="43.7109375" style="2" customWidth="1"/>
    <col min="3867" max="3867" width="1.7109375" style="2" customWidth="1"/>
    <col min="3868" max="3868" width="90.7109375" style="2" customWidth="1"/>
    <col min="3869" max="4100" width="12.28515625" style="2"/>
    <col min="4101" max="4101" width="0.140625" style="2" customWidth="1"/>
    <col min="4102" max="4103" width="1.7109375" style="2" customWidth="1"/>
    <col min="4104" max="4104" width="8" style="2" customWidth="1"/>
    <col min="4105" max="4105" width="0" style="2" hidden="1" customWidth="1"/>
    <col min="4106" max="4111" width="0.140625" style="2" customWidth="1"/>
    <col min="4112" max="4112" width="13.42578125" style="2" customWidth="1"/>
    <col min="4113" max="4115" width="8.7109375" style="2" customWidth="1"/>
    <col min="4116" max="4116" width="0" style="2" hidden="1" customWidth="1"/>
    <col min="4117" max="4117" width="1.7109375" style="2" customWidth="1"/>
    <col min="4118" max="4118" width="4.7109375" style="2" customWidth="1"/>
    <col min="4119" max="4120" width="12.7109375" style="2" customWidth="1"/>
    <col min="4121" max="4121" width="3.7109375" style="2" customWidth="1"/>
    <col min="4122" max="4122" width="43.7109375" style="2" customWidth="1"/>
    <col min="4123" max="4123" width="1.7109375" style="2" customWidth="1"/>
    <col min="4124" max="4124" width="90.7109375" style="2" customWidth="1"/>
    <col min="4125" max="4356" width="12.28515625" style="2"/>
    <col min="4357" max="4357" width="0.140625" style="2" customWidth="1"/>
    <col min="4358" max="4359" width="1.7109375" style="2" customWidth="1"/>
    <col min="4360" max="4360" width="8" style="2" customWidth="1"/>
    <col min="4361" max="4361" width="0" style="2" hidden="1" customWidth="1"/>
    <col min="4362" max="4367" width="0.140625" style="2" customWidth="1"/>
    <col min="4368" max="4368" width="13.42578125" style="2" customWidth="1"/>
    <col min="4369" max="4371" width="8.7109375" style="2" customWidth="1"/>
    <col min="4372" max="4372" width="0" style="2" hidden="1" customWidth="1"/>
    <col min="4373" max="4373" width="1.7109375" style="2" customWidth="1"/>
    <col min="4374" max="4374" width="4.7109375" style="2" customWidth="1"/>
    <col min="4375" max="4376" width="12.7109375" style="2" customWidth="1"/>
    <col min="4377" max="4377" width="3.7109375" style="2" customWidth="1"/>
    <col min="4378" max="4378" width="43.7109375" style="2" customWidth="1"/>
    <col min="4379" max="4379" width="1.7109375" style="2" customWidth="1"/>
    <col min="4380" max="4380" width="90.7109375" style="2" customWidth="1"/>
    <col min="4381" max="4612" width="12.28515625" style="2"/>
    <col min="4613" max="4613" width="0.140625" style="2" customWidth="1"/>
    <col min="4614" max="4615" width="1.7109375" style="2" customWidth="1"/>
    <col min="4616" max="4616" width="8" style="2" customWidth="1"/>
    <col min="4617" max="4617" width="0" style="2" hidden="1" customWidth="1"/>
    <col min="4618" max="4623" width="0.140625" style="2" customWidth="1"/>
    <col min="4624" max="4624" width="13.42578125" style="2" customWidth="1"/>
    <col min="4625" max="4627" width="8.7109375" style="2" customWidth="1"/>
    <col min="4628" max="4628" width="0" style="2" hidden="1" customWidth="1"/>
    <col min="4629" max="4629" width="1.7109375" style="2" customWidth="1"/>
    <col min="4630" max="4630" width="4.7109375" style="2" customWidth="1"/>
    <col min="4631" max="4632" width="12.7109375" style="2" customWidth="1"/>
    <col min="4633" max="4633" width="3.7109375" style="2" customWidth="1"/>
    <col min="4634" max="4634" width="43.7109375" style="2" customWidth="1"/>
    <col min="4635" max="4635" width="1.7109375" style="2" customWidth="1"/>
    <col min="4636" max="4636" width="90.7109375" style="2" customWidth="1"/>
    <col min="4637" max="4868" width="12.28515625" style="2"/>
    <col min="4869" max="4869" width="0.140625" style="2" customWidth="1"/>
    <col min="4870" max="4871" width="1.7109375" style="2" customWidth="1"/>
    <col min="4872" max="4872" width="8" style="2" customWidth="1"/>
    <col min="4873" max="4873" width="0" style="2" hidden="1" customWidth="1"/>
    <col min="4874" max="4879" width="0.140625" style="2" customWidth="1"/>
    <col min="4880" max="4880" width="13.42578125" style="2" customWidth="1"/>
    <col min="4881" max="4883" width="8.7109375" style="2" customWidth="1"/>
    <col min="4884" max="4884" width="0" style="2" hidden="1" customWidth="1"/>
    <col min="4885" max="4885" width="1.7109375" style="2" customWidth="1"/>
    <col min="4886" max="4886" width="4.7109375" style="2" customWidth="1"/>
    <col min="4887" max="4888" width="12.7109375" style="2" customWidth="1"/>
    <col min="4889" max="4889" width="3.7109375" style="2" customWidth="1"/>
    <col min="4890" max="4890" width="43.7109375" style="2" customWidth="1"/>
    <col min="4891" max="4891" width="1.7109375" style="2" customWidth="1"/>
    <col min="4892" max="4892" width="90.7109375" style="2" customWidth="1"/>
    <col min="4893" max="5124" width="12.28515625" style="2"/>
    <col min="5125" max="5125" width="0.140625" style="2" customWidth="1"/>
    <col min="5126" max="5127" width="1.7109375" style="2" customWidth="1"/>
    <col min="5128" max="5128" width="8" style="2" customWidth="1"/>
    <col min="5129" max="5129" width="0" style="2" hidden="1" customWidth="1"/>
    <col min="5130" max="5135" width="0.140625" style="2" customWidth="1"/>
    <col min="5136" max="5136" width="13.42578125" style="2" customWidth="1"/>
    <col min="5137" max="5139" width="8.7109375" style="2" customWidth="1"/>
    <col min="5140" max="5140" width="0" style="2" hidden="1" customWidth="1"/>
    <col min="5141" max="5141" width="1.7109375" style="2" customWidth="1"/>
    <col min="5142" max="5142" width="4.7109375" style="2" customWidth="1"/>
    <col min="5143" max="5144" width="12.7109375" style="2" customWidth="1"/>
    <col min="5145" max="5145" width="3.7109375" style="2" customWidth="1"/>
    <col min="5146" max="5146" width="43.7109375" style="2" customWidth="1"/>
    <col min="5147" max="5147" width="1.7109375" style="2" customWidth="1"/>
    <col min="5148" max="5148" width="90.7109375" style="2" customWidth="1"/>
    <col min="5149" max="5380" width="12.28515625" style="2"/>
    <col min="5381" max="5381" width="0.140625" style="2" customWidth="1"/>
    <col min="5382" max="5383" width="1.7109375" style="2" customWidth="1"/>
    <col min="5384" max="5384" width="8" style="2" customWidth="1"/>
    <col min="5385" max="5385" width="0" style="2" hidden="1" customWidth="1"/>
    <col min="5386" max="5391" width="0.140625" style="2" customWidth="1"/>
    <col min="5392" max="5392" width="13.42578125" style="2" customWidth="1"/>
    <col min="5393" max="5395" width="8.7109375" style="2" customWidth="1"/>
    <col min="5396" max="5396" width="0" style="2" hidden="1" customWidth="1"/>
    <col min="5397" max="5397" width="1.7109375" style="2" customWidth="1"/>
    <col min="5398" max="5398" width="4.7109375" style="2" customWidth="1"/>
    <col min="5399" max="5400" width="12.7109375" style="2" customWidth="1"/>
    <col min="5401" max="5401" width="3.7109375" style="2" customWidth="1"/>
    <col min="5402" max="5402" width="43.7109375" style="2" customWidth="1"/>
    <col min="5403" max="5403" width="1.7109375" style="2" customWidth="1"/>
    <col min="5404" max="5404" width="90.7109375" style="2" customWidth="1"/>
    <col min="5405" max="5636" width="12.28515625" style="2"/>
    <col min="5637" max="5637" width="0.140625" style="2" customWidth="1"/>
    <col min="5638" max="5639" width="1.7109375" style="2" customWidth="1"/>
    <col min="5640" max="5640" width="8" style="2" customWidth="1"/>
    <col min="5641" max="5641" width="0" style="2" hidden="1" customWidth="1"/>
    <col min="5642" max="5647" width="0.140625" style="2" customWidth="1"/>
    <col min="5648" max="5648" width="13.42578125" style="2" customWidth="1"/>
    <col min="5649" max="5651" width="8.7109375" style="2" customWidth="1"/>
    <col min="5652" max="5652" width="0" style="2" hidden="1" customWidth="1"/>
    <col min="5653" max="5653" width="1.7109375" style="2" customWidth="1"/>
    <col min="5654" max="5654" width="4.7109375" style="2" customWidth="1"/>
    <col min="5655" max="5656" width="12.7109375" style="2" customWidth="1"/>
    <col min="5657" max="5657" width="3.7109375" style="2" customWidth="1"/>
    <col min="5658" max="5658" width="43.7109375" style="2" customWidth="1"/>
    <col min="5659" max="5659" width="1.7109375" style="2" customWidth="1"/>
    <col min="5660" max="5660" width="90.7109375" style="2" customWidth="1"/>
    <col min="5661" max="5892" width="12.28515625" style="2"/>
    <col min="5893" max="5893" width="0.140625" style="2" customWidth="1"/>
    <col min="5894" max="5895" width="1.7109375" style="2" customWidth="1"/>
    <col min="5896" max="5896" width="8" style="2" customWidth="1"/>
    <col min="5897" max="5897" width="0" style="2" hidden="1" customWidth="1"/>
    <col min="5898" max="5903" width="0.140625" style="2" customWidth="1"/>
    <col min="5904" max="5904" width="13.42578125" style="2" customWidth="1"/>
    <col min="5905" max="5907" width="8.7109375" style="2" customWidth="1"/>
    <col min="5908" max="5908" width="0" style="2" hidden="1" customWidth="1"/>
    <col min="5909" max="5909" width="1.7109375" style="2" customWidth="1"/>
    <col min="5910" max="5910" width="4.7109375" style="2" customWidth="1"/>
    <col min="5911" max="5912" width="12.7109375" style="2" customWidth="1"/>
    <col min="5913" max="5913" width="3.7109375" style="2" customWidth="1"/>
    <col min="5914" max="5914" width="43.7109375" style="2" customWidth="1"/>
    <col min="5915" max="5915" width="1.7109375" style="2" customWidth="1"/>
    <col min="5916" max="5916" width="90.7109375" style="2" customWidth="1"/>
    <col min="5917" max="6148" width="12.28515625" style="2"/>
    <col min="6149" max="6149" width="0.140625" style="2" customWidth="1"/>
    <col min="6150" max="6151" width="1.7109375" style="2" customWidth="1"/>
    <col min="6152" max="6152" width="8" style="2" customWidth="1"/>
    <col min="6153" max="6153" width="0" style="2" hidden="1" customWidth="1"/>
    <col min="6154" max="6159" width="0.140625" style="2" customWidth="1"/>
    <col min="6160" max="6160" width="13.42578125" style="2" customWidth="1"/>
    <col min="6161" max="6163" width="8.7109375" style="2" customWidth="1"/>
    <col min="6164" max="6164" width="0" style="2" hidden="1" customWidth="1"/>
    <col min="6165" max="6165" width="1.7109375" style="2" customWidth="1"/>
    <col min="6166" max="6166" width="4.7109375" style="2" customWidth="1"/>
    <col min="6167" max="6168" width="12.7109375" style="2" customWidth="1"/>
    <col min="6169" max="6169" width="3.7109375" style="2" customWidth="1"/>
    <col min="6170" max="6170" width="43.7109375" style="2" customWidth="1"/>
    <col min="6171" max="6171" width="1.7109375" style="2" customWidth="1"/>
    <col min="6172" max="6172" width="90.7109375" style="2" customWidth="1"/>
    <col min="6173" max="6404" width="12.28515625" style="2"/>
    <col min="6405" max="6405" width="0.140625" style="2" customWidth="1"/>
    <col min="6406" max="6407" width="1.7109375" style="2" customWidth="1"/>
    <col min="6408" max="6408" width="8" style="2" customWidth="1"/>
    <col min="6409" max="6409" width="0" style="2" hidden="1" customWidth="1"/>
    <col min="6410" max="6415" width="0.140625" style="2" customWidth="1"/>
    <col min="6416" max="6416" width="13.42578125" style="2" customWidth="1"/>
    <col min="6417" max="6419" width="8.7109375" style="2" customWidth="1"/>
    <col min="6420" max="6420" width="0" style="2" hidden="1" customWidth="1"/>
    <col min="6421" max="6421" width="1.7109375" style="2" customWidth="1"/>
    <col min="6422" max="6422" width="4.7109375" style="2" customWidth="1"/>
    <col min="6423" max="6424" width="12.7109375" style="2" customWidth="1"/>
    <col min="6425" max="6425" width="3.7109375" style="2" customWidth="1"/>
    <col min="6426" max="6426" width="43.7109375" style="2" customWidth="1"/>
    <col min="6427" max="6427" width="1.7109375" style="2" customWidth="1"/>
    <col min="6428" max="6428" width="90.7109375" style="2" customWidth="1"/>
    <col min="6429" max="6660" width="12.28515625" style="2"/>
    <col min="6661" max="6661" width="0.140625" style="2" customWidth="1"/>
    <col min="6662" max="6663" width="1.7109375" style="2" customWidth="1"/>
    <col min="6664" max="6664" width="8" style="2" customWidth="1"/>
    <col min="6665" max="6665" width="0" style="2" hidden="1" customWidth="1"/>
    <col min="6666" max="6671" width="0.140625" style="2" customWidth="1"/>
    <col min="6672" max="6672" width="13.42578125" style="2" customWidth="1"/>
    <col min="6673" max="6675" width="8.7109375" style="2" customWidth="1"/>
    <col min="6676" max="6676" width="0" style="2" hidden="1" customWidth="1"/>
    <col min="6677" max="6677" width="1.7109375" style="2" customWidth="1"/>
    <col min="6678" max="6678" width="4.7109375" style="2" customWidth="1"/>
    <col min="6679" max="6680" width="12.7109375" style="2" customWidth="1"/>
    <col min="6681" max="6681" width="3.7109375" style="2" customWidth="1"/>
    <col min="6682" max="6682" width="43.7109375" style="2" customWidth="1"/>
    <col min="6683" max="6683" width="1.7109375" style="2" customWidth="1"/>
    <col min="6684" max="6684" width="90.7109375" style="2" customWidth="1"/>
    <col min="6685" max="6916" width="12.28515625" style="2"/>
    <col min="6917" max="6917" width="0.140625" style="2" customWidth="1"/>
    <col min="6918" max="6919" width="1.7109375" style="2" customWidth="1"/>
    <col min="6920" max="6920" width="8" style="2" customWidth="1"/>
    <col min="6921" max="6921" width="0" style="2" hidden="1" customWidth="1"/>
    <col min="6922" max="6927" width="0.140625" style="2" customWidth="1"/>
    <col min="6928" max="6928" width="13.42578125" style="2" customWidth="1"/>
    <col min="6929" max="6931" width="8.7109375" style="2" customWidth="1"/>
    <col min="6932" max="6932" width="0" style="2" hidden="1" customWidth="1"/>
    <col min="6933" max="6933" width="1.7109375" style="2" customWidth="1"/>
    <col min="6934" max="6934" width="4.7109375" style="2" customWidth="1"/>
    <col min="6935" max="6936" width="12.7109375" style="2" customWidth="1"/>
    <col min="6937" max="6937" width="3.7109375" style="2" customWidth="1"/>
    <col min="6938" max="6938" width="43.7109375" style="2" customWidth="1"/>
    <col min="6939" max="6939" width="1.7109375" style="2" customWidth="1"/>
    <col min="6940" max="6940" width="90.7109375" style="2" customWidth="1"/>
    <col min="6941" max="7172" width="12.28515625" style="2"/>
    <col min="7173" max="7173" width="0.140625" style="2" customWidth="1"/>
    <col min="7174" max="7175" width="1.7109375" style="2" customWidth="1"/>
    <col min="7176" max="7176" width="8" style="2" customWidth="1"/>
    <col min="7177" max="7177" width="0" style="2" hidden="1" customWidth="1"/>
    <col min="7178" max="7183" width="0.140625" style="2" customWidth="1"/>
    <col min="7184" max="7184" width="13.42578125" style="2" customWidth="1"/>
    <col min="7185" max="7187" width="8.7109375" style="2" customWidth="1"/>
    <col min="7188" max="7188" width="0" style="2" hidden="1" customWidth="1"/>
    <col min="7189" max="7189" width="1.7109375" style="2" customWidth="1"/>
    <col min="7190" max="7190" width="4.7109375" style="2" customWidth="1"/>
    <col min="7191" max="7192" width="12.7109375" style="2" customWidth="1"/>
    <col min="7193" max="7193" width="3.7109375" style="2" customWidth="1"/>
    <col min="7194" max="7194" width="43.7109375" style="2" customWidth="1"/>
    <col min="7195" max="7195" width="1.7109375" style="2" customWidth="1"/>
    <col min="7196" max="7196" width="90.7109375" style="2" customWidth="1"/>
    <col min="7197" max="7428" width="12.28515625" style="2"/>
    <col min="7429" max="7429" width="0.140625" style="2" customWidth="1"/>
    <col min="7430" max="7431" width="1.7109375" style="2" customWidth="1"/>
    <col min="7432" max="7432" width="8" style="2" customWidth="1"/>
    <col min="7433" max="7433" width="0" style="2" hidden="1" customWidth="1"/>
    <col min="7434" max="7439" width="0.140625" style="2" customWidth="1"/>
    <col min="7440" max="7440" width="13.42578125" style="2" customWidth="1"/>
    <col min="7441" max="7443" width="8.7109375" style="2" customWidth="1"/>
    <col min="7444" max="7444" width="0" style="2" hidden="1" customWidth="1"/>
    <col min="7445" max="7445" width="1.7109375" style="2" customWidth="1"/>
    <col min="7446" max="7446" width="4.7109375" style="2" customWidth="1"/>
    <col min="7447" max="7448" width="12.7109375" style="2" customWidth="1"/>
    <col min="7449" max="7449" width="3.7109375" style="2" customWidth="1"/>
    <col min="7450" max="7450" width="43.7109375" style="2" customWidth="1"/>
    <col min="7451" max="7451" width="1.7109375" style="2" customWidth="1"/>
    <col min="7452" max="7452" width="90.7109375" style="2" customWidth="1"/>
    <col min="7453" max="7684" width="12.28515625" style="2"/>
    <col min="7685" max="7685" width="0.140625" style="2" customWidth="1"/>
    <col min="7686" max="7687" width="1.7109375" style="2" customWidth="1"/>
    <col min="7688" max="7688" width="8" style="2" customWidth="1"/>
    <col min="7689" max="7689" width="0" style="2" hidden="1" customWidth="1"/>
    <col min="7690" max="7695" width="0.140625" style="2" customWidth="1"/>
    <col min="7696" max="7696" width="13.42578125" style="2" customWidth="1"/>
    <col min="7697" max="7699" width="8.7109375" style="2" customWidth="1"/>
    <col min="7700" max="7700" width="0" style="2" hidden="1" customWidth="1"/>
    <col min="7701" max="7701" width="1.7109375" style="2" customWidth="1"/>
    <col min="7702" max="7702" width="4.7109375" style="2" customWidth="1"/>
    <col min="7703" max="7704" width="12.7109375" style="2" customWidth="1"/>
    <col min="7705" max="7705" width="3.7109375" style="2" customWidth="1"/>
    <col min="7706" max="7706" width="43.7109375" style="2" customWidth="1"/>
    <col min="7707" max="7707" width="1.7109375" style="2" customWidth="1"/>
    <col min="7708" max="7708" width="90.7109375" style="2" customWidth="1"/>
    <col min="7709" max="7940" width="12.28515625" style="2"/>
    <col min="7941" max="7941" width="0.140625" style="2" customWidth="1"/>
    <col min="7942" max="7943" width="1.7109375" style="2" customWidth="1"/>
    <col min="7944" max="7944" width="8" style="2" customWidth="1"/>
    <col min="7945" max="7945" width="0" style="2" hidden="1" customWidth="1"/>
    <col min="7946" max="7951" width="0.140625" style="2" customWidth="1"/>
    <col min="7952" max="7952" width="13.42578125" style="2" customWidth="1"/>
    <col min="7953" max="7955" width="8.7109375" style="2" customWidth="1"/>
    <col min="7956" max="7956" width="0" style="2" hidden="1" customWidth="1"/>
    <col min="7957" max="7957" width="1.7109375" style="2" customWidth="1"/>
    <col min="7958" max="7958" width="4.7109375" style="2" customWidth="1"/>
    <col min="7959" max="7960" width="12.7109375" style="2" customWidth="1"/>
    <col min="7961" max="7961" width="3.7109375" style="2" customWidth="1"/>
    <col min="7962" max="7962" width="43.7109375" style="2" customWidth="1"/>
    <col min="7963" max="7963" width="1.7109375" style="2" customWidth="1"/>
    <col min="7964" max="7964" width="90.7109375" style="2" customWidth="1"/>
    <col min="7965" max="8196" width="12.28515625" style="2"/>
    <col min="8197" max="8197" width="0.140625" style="2" customWidth="1"/>
    <col min="8198" max="8199" width="1.7109375" style="2" customWidth="1"/>
    <col min="8200" max="8200" width="8" style="2" customWidth="1"/>
    <col min="8201" max="8201" width="0" style="2" hidden="1" customWidth="1"/>
    <col min="8202" max="8207" width="0.140625" style="2" customWidth="1"/>
    <col min="8208" max="8208" width="13.42578125" style="2" customWidth="1"/>
    <col min="8209" max="8211" width="8.7109375" style="2" customWidth="1"/>
    <col min="8212" max="8212" width="0" style="2" hidden="1" customWidth="1"/>
    <col min="8213" max="8213" width="1.7109375" style="2" customWidth="1"/>
    <col min="8214" max="8214" width="4.7109375" style="2" customWidth="1"/>
    <col min="8215" max="8216" width="12.7109375" style="2" customWidth="1"/>
    <col min="8217" max="8217" width="3.7109375" style="2" customWidth="1"/>
    <col min="8218" max="8218" width="43.7109375" style="2" customWidth="1"/>
    <col min="8219" max="8219" width="1.7109375" style="2" customWidth="1"/>
    <col min="8220" max="8220" width="90.7109375" style="2" customWidth="1"/>
    <col min="8221" max="8452" width="12.28515625" style="2"/>
    <col min="8453" max="8453" width="0.140625" style="2" customWidth="1"/>
    <col min="8454" max="8455" width="1.7109375" style="2" customWidth="1"/>
    <col min="8456" max="8456" width="8" style="2" customWidth="1"/>
    <col min="8457" max="8457" width="0" style="2" hidden="1" customWidth="1"/>
    <col min="8458" max="8463" width="0.140625" style="2" customWidth="1"/>
    <col min="8464" max="8464" width="13.42578125" style="2" customWidth="1"/>
    <col min="8465" max="8467" width="8.7109375" style="2" customWidth="1"/>
    <col min="8468" max="8468" width="0" style="2" hidden="1" customWidth="1"/>
    <col min="8469" max="8469" width="1.7109375" style="2" customWidth="1"/>
    <col min="8470" max="8470" width="4.7109375" style="2" customWidth="1"/>
    <col min="8471" max="8472" width="12.7109375" style="2" customWidth="1"/>
    <col min="8473" max="8473" width="3.7109375" style="2" customWidth="1"/>
    <col min="8474" max="8474" width="43.7109375" style="2" customWidth="1"/>
    <col min="8475" max="8475" width="1.7109375" style="2" customWidth="1"/>
    <col min="8476" max="8476" width="90.7109375" style="2" customWidth="1"/>
    <col min="8477" max="8708" width="12.28515625" style="2"/>
    <col min="8709" max="8709" width="0.140625" style="2" customWidth="1"/>
    <col min="8710" max="8711" width="1.7109375" style="2" customWidth="1"/>
    <col min="8712" max="8712" width="8" style="2" customWidth="1"/>
    <col min="8713" max="8713" width="0" style="2" hidden="1" customWidth="1"/>
    <col min="8714" max="8719" width="0.140625" style="2" customWidth="1"/>
    <col min="8720" max="8720" width="13.42578125" style="2" customWidth="1"/>
    <col min="8721" max="8723" width="8.7109375" style="2" customWidth="1"/>
    <col min="8724" max="8724" width="0" style="2" hidden="1" customWidth="1"/>
    <col min="8725" max="8725" width="1.7109375" style="2" customWidth="1"/>
    <col min="8726" max="8726" width="4.7109375" style="2" customWidth="1"/>
    <col min="8727" max="8728" width="12.7109375" style="2" customWidth="1"/>
    <col min="8729" max="8729" width="3.7109375" style="2" customWidth="1"/>
    <col min="8730" max="8730" width="43.7109375" style="2" customWidth="1"/>
    <col min="8731" max="8731" width="1.7109375" style="2" customWidth="1"/>
    <col min="8732" max="8732" width="90.7109375" style="2" customWidth="1"/>
    <col min="8733" max="8964" width="12.28515625" style="2"/>
    <col min="8965" max="8965" width="0.140625" style="2" customWidth="1"/>
    <col min="8966" max="8967" width="1.7109375" style="2" customWidth="1"/>
    <col min="8968" max="8968" width="8" style="2" customWidth="1"/>
    <col min="8969" max="8969" width="0" style="2" hidden="1" customWidth="1"/>
    <col min="8970" max="8975" width="0.140625" style="2" customWidth="1"/>
    <col min="8976" max="8976" width="13.42578125" style="2" customWidth="1"/>
    <col min="8977" max="8979" width="8.7109375" style="2" customWidth="1"/>
    <col min="8980" max="8980" width="0" style="2" hidden="1" customWidth="1"/>
    <col min="8981" max="8981" width="1.7109375" style="2" customWidth="1"/>
    <col min="8982" max="8982" width="4.7109375" style="2" customWidth="1"/>
    <col min="8983" max="8984" width="12.7109375" style="2" customWidth="1"/>
    <col min="8985" max="8985" width="3.7109375" style="2" customWidth="1"/>
    <col min="8986" max="8986" width="43.7109375" style="2" customWidth="1"/>
    <col min="8987" max="8987" width="1.7109375" style="2" customWidth="1"/>
    <col min="8988" max="8988" width="90.7109375" style="2" customWidth="1"/>
    <col min="8989" max="9220" width="12.28515625" style="2"/>
    <col min="9221" max="9221" width="0.140625" style="2" customWidth="1"/>
    <col min="9222" max="9223" width="1.7109375" style="2" customWidth="1"/>
    <col min="9224" max="9224" width="8" style="2" customWidth="1"/>
    <col min="9225" max="9225" width="0" style="2" hidden="1" customWidth="1"/>
    <col min="9226" max="9231" width="0.140625" style="2" customWidth="1"/>
    <col min="9232" max="9232" width="13.42578125" style="2" customWidth="1"/>
    <col min="9233" max="9235" width="8.7109375" style="2" customWidth="1"/>
    <col min="9236" max="9236" width="0" style="2" hidden="1" customWidth="1"/>
    <col min="9237" max="9237" width="1.7109375" style="2" customWidth="1"/>
    <col min="9238" max="9238" width="4.7109375" style="2" customWidth="1"/>
    <col min="9239" max="9240" width="12.7109375" style="2" customWidth="1"/>
    <col min="9241" max="9241" width="3.7109375" style="2" customWidth="1"/>
    <col min="9242" max="9242" width="43.7109375" style="2" customWidth="1"/>
    <col min="9243" max="9243" width="1.7109375" style="2" customWidth="1"/>
    <col min="9244" max="9244" width="90.7109375" style="2" customWidth="1"/>
    <col min="9245" max="9476" width="12.28515625" style="2"/>
    <col min="9477" max="9477" width="0.140625" style="2" customWidth="1"/>
    <col min="9478" max="9479" width="1.7109375" style="2" customWidth="1"/>
    <col min="9480" max="9480" width="8" style="2" customWidth="1"/>
    <col min="9481" max="9481" width="0" style="2" hidden="1" customWidth="1"/>
    <col min="9482" max="9487" width="0.140625" style="2" customWidth="1"/>
    <col min="9488" max="9488" width="13.42578125" style="2" customWidth="1"/>
    <col min="9489" max="9491" width="8.7109375" style="2" customWidth="1"/>
    <col min="9492" max="9492" width="0" style="2" hidden="1" customWidth="1"/>
    <col min="9493" max="9493" width="1.7109375" style="2" customWidth="1"/>
    <col min="9494" max="9494" width="4.7109375" style="2" customWidth="1"/>
    <col min="9495" max="9496" width="12.7109375" style="2" customWidth="1"/>
    <col min="9497" max="9497" width="3.7109375" style="2" customWidth="1"/>
    <col min="9498" max="9498" width="43.7109375" style="2" customWidth="1"/>
    <col min="9499" max="9499" width="1.7109375" style="2" customWidth="1"/>
    <col min="9500" max="9500" width="90.7109375" style="2" customWidth="1"/>
    <col min="9501" max="9732" width="12.28515625" style="2"/>
    <col min="9733" max="9733" width="0.140625" style="2" customWidth="1"/>
    <col min="9734" max="9735" width="1.7109375" style="2" customWidth="1"/>
    <col min="9736" max="9736" width="8" style="2" customWidth="1"/>
    <col min="9737" max="9737" width="0" style="2" hidden="1" customWidth="1"/>
    <col min="9738" max="9743" width="0.140625" style="2" customWidth="1"/>
    <col min="9744" max="9744" width="13.42578125" style="2" customWidth="1"/>
    <col min="9745" max="9747" width="8.7109375" style="2" customWidth="1"/>
    <col min="9748" max="9748" width="0" style="2" hidden="1" customWidth="1"/>
    <col min="9749" max="9749" width="1.7109375" style="2" customWidth="1"/>
    <col min="9750" max="9750" width="4.7109375" style="2" customWidth="1"/>
    <col min="9751" max="9752" width="12.7109375" style="2" customWidth="1"/>
    <col min="9753" max="9753" width="3.7109375" style="2" customWidth="1"/>
    <col min="9754" max="9754" width="43.7109375" style="2" customWidth="1"/>
    <col min="9755" max="9755" width="1.7109375" style="2" customWidth="1"/>
    <col min="9756" max="9756" width="90.7109375" style="2" customWidth="1"/>
    <col min="9757" max="9988" width="12.28515625" style="2"/>
    <col min="9989" max="9989" width="0.140625" style="2" customWidth="1"/>
    <col min="9990" max="9991" width="1.7109375" style="2" customWidth="1"/>
    <col min="9992" max="9992" width="8" style="2" customWidth="1"/>
    <col min="9993" max="9993" width="0" style="2" hidden="1" customWidth="1"/>
    <col min="9994" max="9999" width="0.140625" style="2" customWidth="1"/>
    <col min="10000" max="10000" width="13.42578125" style="2" customWidth="1"/>
    <col min="10001" max="10003" width="8.7109375" style="2" customWidth="1"/>
    <col min="10004" max="10004" width="0" style="2" hidden="1" customWidth="1"/>
    <col min="10005" max="10005" width="1.7109375" style="2" customWidth="1"/>
    <col min="10006" max="10006" width="4.7109375" style="2" customWidth="1"/>
    <col min="10007" max="10008" width="12.7109375" style="2" customWidth="1"/>
    <col min="10009" max="10009" width="3.7109375" style="2" customWidth="1"/>
    <col min="10010" max="10010" width="43.7109375" style="2" customWidth="1"/>
    <col min="10011" max="10011" width="1.7109375" style="2" customWidth="1"/>
    <col min="10012" max="10012" width="90.7109375" style="2" customWidth="1"/>
    <col min="10013" max="10244" width="12.28515625" style="2"/>
    <col min="10245" max="10245" width="0.140625" style="2" customWidth="1"/>
    <col min="10246" max="10247" width="1.7109375" style="2" customWidth="1"/>
    <col min="10248" max="10248" width="8" style="2" customWidth="1"/>
    <col min="10249" max="10249" width="0" style="2" hidden="1" customWidth="1"/>
    <col min="10250" max="10255" width="0.140625" style="2" customWidth="1"/>
    <col min="10256" max="10256" width="13.42578125" style="2" customWidth="1"/>
    <col min="10257" max="10259" width="8.7109375" style="2" customWidth="1"/>
    <col min="10260" max="10260" width="0" style="2" hidden="1" customWidth="1"/>
    <col min="10261" max="10261" width="1.7109375" style="2" customWidth="1"/>
    <col min="10262" max="10262" width="4.7109375" style="2" customWidth="1"/>
    <col min="10263" max="10264" width="12.7109375" style="2" customWidth="1"/>
    <col min="10265" max="10265" width="3.7109375" style="2" customWidth="1"/>
    <col min="10266" max="10266" width="43.7109375" style="2" customWidth="1"/>
    <col min="10267" max="10267" width="1.7109375" style="2" customWidth="1"/>
    <col min="10268" max="10268" width="90.7109375" style="2" customWidth="1"/>
    <col min="10269" max="10500" width="12.28515625" style="2"/>
    <col min="10501" max="10501" width="0.140625" style="2" customWidth="1"/>
    <col min="10502" max="10503" width="1.7109375" style="2" customWidth="1"/>
    <col min="10504" max="10504" width="8" style="2" customWidth="1"/>
    <col min="10505" max="10505" width="0" style="2" hidden="1" customWidth="1"/>
    <col min="10506" max="10511" width="0.140625" style="2" customWidth="1"/>
    <col min="10512" max="10512" width="13.42578125" style="2" customWidth="1"/>
    <col min="10513" max="10515" width="8.7109375" style="2" customWidth="1"/>
    <col min="10516" max="10516" width="0" style="2" hidden="1" customWidth="1"/>
    <col min="10517" max="10517" width="1.7109375" style="2" customWidth="1"/>
    <col min="10518" max="10518" width="4.7109375" style="2" customWidth="1"/>
    <col min="10519" max="10520" width="12.7109375" style="2" customWidth="1"/>
    <col min="10521" max="10521" width="3.7109375" style="2" customWidth="1"/>
    <col min="10522" max="10522" width="43.7109375" style="2" customWidth="1"/>
    <col min="10523" max="10523" width="1.7109375" style="2" customWidth="1"/>
    <col min="10524" max="10524" width="90.7109375" style="2" customWidth="1"/>
    <col min="10525" max="10756" width="12.28515625" style="2"/>
    <col min="10757" max="10757" width="0.140625" style="2" customWidth="1"/>
    <col min="10758" max="10759" width="1.7109375" style="2" customWidth="1"/>
    <col min="10760" max="10760" width="8" style="2" customWidth="1"/>
    <col min="10761" max="10761" width="0" style="2" hidden="1" customWidth="1"/>
    <col min="10762" max="10767" width="0.140625" style="2" customWidth="1"/>
    <col min="10768" max="10768" width="13.42578125" style="2" customWidth="1"/>
    <col min="10769" max="10771" width="8.7109375" style="2" customWidth="1"/>
    <col min="10772" max="10772" width="0" style="2" hidden="1" customWidth="1"/>
    <col min="10773" max="10773" width="1.7109375" style="2" customWidth="1"/>
    <col min="10774" max="10774" width="4.7109375" style="2" customWidth="1"/>
    <col min="10775" max="10776" width="12.7109375" style="2" customWidth="1"/>
    <col min="10777" max="10777" width="3.7109375" style="2" customWidth="1"/>
    <col min="10778" max="10778" width="43.7109375" style="2" customWidth="1"/>
    <col min="10779" max="10779" width="1.7109375" style="2" customWidth="1"/>
    <col min="10780" max="10780" width="90.7109375" style="2" customWidth="1"/>
    <col min="10781" max="11012" width="12.28515625" style="2"/>
    <col min="11013" max="11013" width="0.140625" style="2" customWidth="1"/>
    <col min="11014" max="11015" width="1.7109375" style="2" customWidth="1"/>
    <col min="11016" max="11016" width="8" style="2" customWidth="1"/>
    <col min="11017" max="11017" width="0" style="2" hidden="1" customWidth="1"/>
    <col min="11018" max="11023" width="0.140625" style="2" customWidth="1"/>
    <col min="11024" max="11024" width="13.42578125" style="2" customWidth="1"/>
    <col min="11025" max="11027" width="8.7109375" style="2" customWidth="1"/>
    <col min="11028" max="11028" width="0" style="2" hidden="1" customWidth="1"/>
    <col min="11029" max="11029" width="1.7109375" style="2" customWidth="1"/>
    <col min="11030" max="11030" width="4.7109375" style="2" customWidth="1"/>
    <col min="11031" max="11032" width="12.7109375" style="2" customWidth="1"/>
    <col min="11033" max="11033" width="3.7109375" style="2" customWidth="1"/>
    <col min="11034" max="11034" width="43.7109375" style="2" customWidth="1"/>
    <col min="11035" max="11035" width="1.7109375" style="2" customWidth="1"/>
    <col min="11036" max="11036" width="90.7109375" style="2" customWidth="1"/>
    <col min="11037" max="11268" width="12.28515625" style="2"/>
    <col min="11269" max="11269" width="0.140625" style="2" customWidth="1"/>
    <col min="11270" max="11271" width="1.7109375" style="2" customWidth="1"/>
    <col min="11272" max="11272" width="8" style="2" customWidth="1"/>
    <col min="11273" max="11273" width="0" style="2" hidden="1" customWidth="1"/>
    <col min="11274" max="11279" width="0.140625" style="2" customWidth="1"/>
    <col min="11280" max="11280" width="13.42578125" style="2" customWidth="1"/>
    <col min="11281" max="11283" width="8.7109375" style="2" customWidth="1"/>
    <col min="11284" max="11284" width="0" style="2" hidden="1" customWidth="1"/>
    <col min="11285" max="11285" width="1.7109375" style="2" customWidth="1"/>
    <col min="11286" max="11286" width="4.7109375" style="2" customWidth="1"/>
    <col min="11287" max="11288" width="12.7109375" style="2" customWidth="1"/>
    <col min="11289" max="11289" width="3.7109375" style="2" customWidth="1"/>
    <col min="11290" max="11290" width="43.7109375" style="2" customWidth="1"/>
    <col min="11291" max="11291" width="1.7109375" style="2" customWidth="1"/>
    <col min="11292" max="11292" width="90.7109375" style="2" customWidth="1"/>
    <col min="11293" max="11524" width="12.28515625" style="2"/>
    <col min="11525" max="11525" width="0.140625" style="2" customWidth="1"/>
    <col min="11526" max="11527" width="1.7109375" style="2" customWidth="1"/>
    <col min="11528" max="11528" width="8" style="2" customWidth="1"/>
    <col min="11529" max="11529" width="0" style="2" hidden="1" customWidth="1"/>
    <col min="11530" max="11535" width="0.140625" style="2" customWidth="1"/>
    <col min="11536" max="11536" width="13.42578125" style="2" customWidth="1"/>
    <col min="11537" max="11539" width="8.7109375" style="2" customWidth="1"/>
    <col min="11540" max="11540" width="0" style="2" hidden="1" customWidth="1"/>
    <col min="11541" max="11541" width="1.7109375" style="2" customWidth="1"/>
    <col min="11542" max="11542" width="4.7109375" style="2" customWidth="1"/>
    <col min="11543" max="11544" width="12.7109375" style="2" customWidth="1"/>
    <col min="11545" max="11545" width="3.7109375" style="2" customWidth="1"/>
    <col min="11546" max="11546" width="43.7109375" style="2" customWidth="1"/>
    <col min="11547" max="11547" width="1.7109375" style="2" customWidth="1"/>
    <col min="11548" max="11548" width="90.7109375" style="2" customWidth="1"/>
    <col min="11549" max="11780" width="12.28515625" style="2"/>
    <col min="11781" max="11781" width="0.140625" style="2" customWidth="1"/>
    <col min="11782" max="11783" width="1.7109375" style="2" customWidth="1"/>
    <col min="11784" max="11784" width="8" style="2" customWidth="1"/>
    <col min="11785" max="11785" width="0" style="2" hidden="1" customWidth="1"/>
    <col min="11786" max="11791" width="0.140625" style="2" customWidth="1"/>
    <col min="11792" max="11792" width="13.42578125" style="2" customWidth="1"/>
    <col min="11793" max="11795" width="8.7109375" style="2" customWidth="1"/>
    <col min="11796" max="11796" width="0" style="2" hidden="1" customWidth="1"/>
    <col min="11797" max="11797" width="1.7109375" style="2" customWidth="1"/>
    <col min="11798" max="11798" width="4.7109375" style="2" customWidth="1"/>
    <col min="11799" max="11800" width="12.7109375" style="2" customWidth="1"/>
    <col min="11801" max="11801" width="3.7109375" style="2" customWidth="1"/>
    <col min="11802" max="11802" width="43.7109375" style="2" customWidth="1"/>
    <col min="11803" max="11803" width="1.7109375" style="2" customWidth="1"/>
    <col min="11804" max="11804" width="90.7109375" style="2" customWidth="1"/>
    <col min="11805" max="12036" width="12.28515625" style="2"/>
    <col min="12037" max="12037" width="0.140625" style="2" customWidth="1"/>
    <col min="12038" max="12039" width="1.7109375" style="2" customWidth="1"/>
    <col min="12040" max="12040" width="8" style="2" customWidth="1"/>
    <col min="12041" max="12041" width="0" style="2" hidden="1" customWidth="1"/>
    <col min="12042" max="12047" width="0.140625" style="2" customWidth="1"/>
    <col min="12048" max="12048" width="13.42578125" style="2" customWidth="1"/>
    <col min="12049" max="12051" width="8.7109375" style="2" customWidth="1"/>
    <col min="12052" max="12052" width="0" style="2" hidden="1" customWidth="1"/>
    <col min="12053" max="12053" width="1.7109375" style="2" customWidth="1"/>
    <col min="12054" max="12054" width="4.7109375" style="2" customWidth="1"/>
    <col min="12055" max="12056" width="12.7109375" style="2" customWidth="1"/>
    <col min="12057" max="12057" width="3.7109375" style="2" customWidth="1"/>
    <col min="12058" max="12058" width="43.7109375" style="2" customWidth="1"/>
    <col min="12059" max="12059" width="1.7109375" style="2" customWidth="1"/>
    <col min="12060" max="12060" width="90.7109375" style="2" customWidth="1"/>
    <col min="12061" max="12292" width="12.28515625" style="2"/>
    <col min="12293" max="12293" width="0.140625" style="2" customWidth="1"/>
    <col min="12294" max="12295" width="1.7109375" style="2" customWidth="1"/>
    <col min="12296" max="12296" width="8" style="2" customWidth="1"/>
    <col min="12297" max="12297" width="0" style="2" hidden="1" customWidth="1"/>
    <col min="12298" max="12303" width="0.140625" style="2" customWidth="1"/>
    <col min="12304" max="12304" width="13.42578125" style="2" customWidth="1"/>
    <col min="12305" max="12307" width="8.7109375" style="2" customWidth="1"/>
    <col min="12308" max="12308" width="0" style="2" hidden="1" customWidth="1"/>
    <col min="12309" max="12309" width="1.7109375" style="2" customWidth="1"/>
    <col min="12310" max="12310" width="4.7109375" style="2" customWidth="1"/>
    <col min="12311" max="12312" width="12.7109375" style="2" customWidth="1"/>
    <col min="12313" max="12313" width="3.7109375" style="2" customWidth="1"/>
    <col min="12314" max="12314" width="43.7109375" style="2" customWidth="1"/>
    <col min="12315" max="12315" width="1.7109375" style="2" customWidth="1"/>
    <col min="12316" max="12316" width="90.7109375" style="2" customWidth="1"/>
    <col min="12317" max="12548" width="12.28515625" style="2"/>
    <col min="12549" max="12549" width="0.140625" style="2" customWidth="1"/>
    <col min="12550" max="12551" width="1.7109375" style="2" customWidth="1"/>
    <col min="12552" max="12552" width="8" style="2" customWidth="1"/>
    <col min="12553" max="12553" width="0" style="2" hidden="1" customWidth="1"/>
    <col min="12554" max="12559" width="0.140625" style="2" customWidth="1"/>
    <col min="12560" max="12560" width="13.42578125" style="2" customWidth="1"/>
    <col min="12561" max="12563" width="8.7109375" style="2" customWidth="1"/>
    <col min="12564" max="12564" width="0" style="2" hidden="1" customWidth="1"/>
    <col min="12565" max="12565" width="1.7109375" style="2" customWidth="1"/>
    <col min="12566" max="12566" width="4.7109375" style="2" customWidth="1"/>
    <col min="12567" max="12568" width="12.7109375" style="2" customWidth="1"/>
    <col min="12569" max="12569" width="3.7109375" style="2" customWidth="1"/>
    <col min="12570" max="12570" width="43.7109375" style="2" customWidth="1"/>
    <col min="12571" max="12571" width="1.7109375" style="2" customWidth="1"/>
    <col min="12572" max="12572" width="90.7109375" style="2" customWidth="1"/>
    <col min="12573" max="12804" width="12.28515625" style="2"/>
    <col min="12805" max="12805" width="0.140625" style="2" customWidth="1"/>
    <col min="12806" max="12807" width="1.7109375" style="2" customWidth="1"/>
    <col min="12808" max="12808" width="8" style="2" customWidth="1"/>
    <col min="12809" max="12809" width="0" style="2" hidden="1" customWidth="1"/>
    <col min="12810" max="12815" width="0.140625" style="2" customWidth="1"/>
    <col min="12816" max="12816" width="13.42578125" style="2" customWidth="1"/>
    <col min="12817" max="12819" width="8.7109375" style="2" customWidth="1"/>
    <col min="12820" max="12820" width="0" style="2" hidden="1" customWidth="1"/>
    <col min="12821" max="12821" width="1.7109375" style="2" customWidth="1"/>
    <col min="12822" max="12822" width="4.7109375" style="2" customWidth="1"/>
    <col min="12823" max="12824" width="12.7109375" style="2" customWidth="1"/>
    <col min="12825" max="12825" width="3.7109375" style="2" customWidth="1"/>
    <col min="12826" max="12826" width="43.7109375" style="2" customWidth="1"/>
    <col min="12827" max="12827" width="1.7109375" style="2" customWidth="1"/>
    <col min="12828" max="12828" width="90.7109375" style="2" customWidth="1"/>
    <col min="12829" max="13060" width="12.28515625" style="2"/>
    <col min="13061" max="13061" width="0.140625" style="2" customWidth="1"/>
    <col min="13062" max="13063" width="1.7109375" style="2" customWidth="1"/>
    <col min="13064" max="13064" width="8" style="2" customWidth="1"/>
    <col min="13065" max="13065" width="0" style="2" hidden="1" customWidth="1"/>
    <col min="13066" max="13071" width="0.140625" style="2" customWidth="1"/>
    <col min="13072" max="13072" width="13.42578125" style="2" customWidth="1"/>
    <col min="13073" max="13075" width="8.7109375" style="2" customWidth="1"/>
    <col min="13076" max="13076" width="0" style="2" hidden="1" customWidth="1"/>
    <col min="13077" max="13077" width="1.7109375" style="2" customWidth="1"/>
    <col min="13078" max="13078" width="4.7109375" style="2" customWidth="1"/>
    <col min="13079" max="13080" width="12.7109375" style="2" customWidth="1"/>
    <col min="13081" max="13081" width="3.7109375" style="2" customWidth="1"/>
    <col min="13082" max="13082" width="43.7109375" style="2" customWidth="1"/>
    <col min="13083" max="13083" width="1.7109375" style="2" customWidth="1"/>
    <col min="13084" max="13084" width="90.7109375" style="2" customWidth="1"/>
    <col min="13085" max="13316" width="12.28515625" style="2"/>
    <col min="13317" max="13317" width="0.140625" style="2" customWidth="1"/>
    <col min="13318" max="13319" width="1.7109375" style="2" customWidth="1"/>
    <col min="13320" max="13320" width="8" style="2" customWidth="1"/>
    <col min="13321" max="13321" width="0" style="2" hidden="1" customWidth="1"/>
    <col min="13322" max="13327" width="0.140625" style="2" customWidth="1"/>
    <col min="13328" max="13328" width="13.42578125" style="2" customWidth="1"/>
    <col min="13329" max="13331" width="8.7109375" style="2" customWidth="1"/>
    <col min="13332" max="13332" width="0" style="2" hidden="1" customWidth="1"/>
    <col min="13333" max="13333" width="1.7109375" style="2" customWidth="1"/>
    <col min="13334" max="13334" width="4.7109375" style="2" customWidth="1"/>
    <col min="13335" max="13336" width="12.7109375" style="2" customWidth="1"/>
    <col min="13337" max="13337" width="3.7109375" style="2" customWidth="1"/>
    <col min="13338" max="13338" width="43.7109375" style="2" customWidth="1"/>
    <col min="13339" max="13339" width="1.7109375" style="2" customWidth="1"/>
    <col min="13340" max="13340" width="90.7109375" style="2" customWidth="1"/>
    <col min="13341" max="13572" width="12.28515625" style="2"/>
    <col min="13573" max="13573" width="0.140625" style="2" customWidth="1"/>
    <col min="13574" max="13575" width="1.7109375" style="2" customWidth="1"/>
    <col min="13576" max="13576" width="8" style="2" customWidth="1"/>
    <col min="13577" max="13577" width="0" style="2" hidden="1" customWidth="1"/>
    <col min="13578" max="13583" width="0.140625" style="2" customWidth="1"/>
    <col min="13584" max="13584" width="13.42578125" style="2" customWidth="1"/>
    <col min="13585" max="13587" width="8.7109375" style="2" customWidth="1"/>
    <col min="13588" max="13588" width="0" style="2" hidden="1" customWidth="1"/>
    <col min="13589" max="13589" width="1.7109375" style="2" customWidth="1"/>
    <col min="13590" max="13590" width="4.7109375" style="2" customWidth="1"/>
    <col min="13591" max="13592" width="12.7109375" style="2" customWidth="1"/>
    <col min="13593" max="13593" width="3.7109375" style="2" customWidth="1"/>
    <col min="13594" max="13594" width="43.7109375" style="2" customWidth="1"/>
    <col min="13595" max="13595" width="1.7109375" style="2" customWidth="1"/>
    <col min="13596" max="13596" width="90.7109375" style="2" customWidth="1"/>
    <col min="13597" max="13828" width="12.28515625" style="2"/>
    <col min="13829" max="13829" width="0.140625" style="2" customWidth="1"/>
    <col min="13830" max="13831" width="1.7109375" style="2" customWidth="1"/>
    <col min="13832" max="13832" width="8" style="2" customWidth="1"/>
    <col min="13833" max="13833" width="0" style="2" hidden="1" customWidth="1"/>
    <col min="13834" max="13839" width="0.140625" style="2" customWidth="1"/>
    <col min="13840" max="13840" width="13.42578125" style="2" customWidth="1"/>
    <col min="13841" max="13843" width="8.7109375" style="2" customWidth="1"/>
    <col min="13844" max="13844" width="0" style="2" hidden="1" customWidth="1"/>
    <col min="13845" max="13845" width="1.7109375" style="2" customWidth="1"/>
    <col min="13846" max="13846" width="4.7109375" style="2" customWidth="1"/>
    <col min="13847" max="13848" width="12.7109375" style="2" customWidth="1"/>
    <col min="13849" max="13849" width="3.7109375" style="2" customWidth="1"/>
    <col min="13850" max="13850" width="43.7109375" style="2" customWidth="1"/>
    <col min="13851" max="13851" width="1.7109375" style="2" customWidth="1"/>
    <col min="13852" max="13852" width="90.7109375" style="2" customWidth="1"/>
    <col min="13853" max="14084" width="12.28515625" style="2"/>
    <col min="14085" max="14085" width="0.140625" style="2" customWidth="1"/>
    <col min="14086" max="14087" width="1.7109375" style="2" customWidth="1"/>
    <col min="14088" max="14088" width="8" style="2" customWidth="1"/>
    <col min="14089" max="14089" width="0" style="2" hidden="1" customWidth="1"/>
    <col min="14090" max="14095" width="0.140625" style="2" customWidth="1"/>
    <col min="14096" max="14096" width="13.42578125" style="2" customWidth="1"/>
    <col min="14097" max="14099" width="8.7109375" style="2" customWidth="1"/>
    <col min="14100" max="14100" width="0" style="2" hidden="1" customWidth="1"/>
    <col min="14101" max="14101" width="1.7109375" style="2" customWidth="1"/>
    <col min="14102" max="14102" width="4.7109375" style="2" customWidth="1"/>
    <col min="14103" max="14104" width="12.7109375" style="2" customWidth="1"/>
    <col min="14105" max="14105" width="3.7109375" style="2" customWidth="1"/>
    <col min="14106" max="14106" width="43.7109375" style="2" customWidth="1"/>
    <col min="14107" max="14107" width="1.7109375" style="2" customWidth="1"/>
    <col min="14108" max="14108" width="90.7109375" style="2" customWidth="1"/>
    <col min="14109" max="14340" width="12.28515625" style="2"/>
    <col min="14341" max="14341" width="0.140625" style="2" customWidth="1"/>
    <col min="14342" max="14343" width="1.7109375" style="2" customWidth="1"/>
    <col min="14344" max="14344" width="8" style="2" customWidth="1"/>
    <col min="14345" max="14345" width="0" style="2" hidden="1" customWidth="1"/>
    <col min="14346" max="14351" width="0.140625" style="2" customWidth="1"/>
    <col min="14352" max="14352" width="13.42578125" style="2" customWidth="1"/>
    <col min="14353" max="14355" width="8.7109375" style="2" customWidth="1"/>
    <col min="14356" max="14356" width="0" style="2" hidden="1" customWidth="1"/>
    <col min="14357" max="14357" width="1.7109375" style="2" customWidth="1"/>
    <col min="14358" max="14358" width="4.7109375" style="2" customWidth="1"/>
    <col min="14359" max="14360" width="12.7109375" style="2" customWidth="1"/>
    <col min="14361" max="14361" width="3.7109375" style="2" customWidth="1"/>
    <col min="14362" max="14362" width="43.7109375" style="2" customWidth="1"/>
    <col min="14363" max="14363" width="1.7109375" style="2" customWidth="1"/>
    <col min="14364" max="14364" width="90.7109375" style="2" customWidth="1"/>
    <col min="14365" max="14596" width="12.28515625" style="2"/>
    <col min="14597" max="14597" width="0.140625" style="2" customWidth="1"/>
    <col min="14598" max="14599" width="1.7109375" style="2" customWidth="1"/>
    <col min="14600" max="14600" width="8" style="2" customWidth="1"/>
    <col min="14601" max="14601" width="0" style="2" hidden="1" customWidth="1"/>
    <col min="14602" max="14607" width="0.140625" style="2" customWidth="1"/>
    <col min="14608" max="14608" width="13.42578125" style="2" customWidth="1"/>
    <col min="14609" max="14611" width="8.7109375" style="2" customWidth="1"/>
    <col min="14612" max="14612" width="0" style="2" hidden="1" customWidth="1"/>
    <col min="14613" max="14613" width="1.7109375" style="2" customWidth="1"/>
    <col min="14614" max="14614" width="4.7109375" style="2" customWidth="1"/>
    <col min="14615" max="14616" width="12.7109375" style="2" customWidth="1"/>
    <col min="14617" max="14617" width="3.7109375" style="2" customWidth="1"/>
    <col min="14618" max="14618" width="43.7109375" style="2" customWidth="1"/>
    <col min="14619" max="14619" width="1.7109375" style="2" customWidth="1"/>
    <col min="14620" max="14620" width="90.7109375" style="2" customWidth="1"/>
    <col min="14621" max="14852" width="12.28515625" style="2"/>
    <col min="14853" max="14853" width="0.140625" style="2" customWidth="1"/>
    <col min="14854" max="14855" width="1.7109375" style="2" customWidth="1"/>
    <col min="14856" max="14856" width="8" style="2" customWidth="1"/>
    <col min="14857" max="14857" width="0" style="2" hidden="1" customWidth="1"/>
    <col min="14858" max="14863" width="0.140625" style="2" customWidth="1"/>
    <col min="14864" max="14864" width="13.42578125" style="2" customWidth="1"/>
    <col min="14865" max="14867" width="8.7109375" style="2" customWidth="1"/>
    <col min="14868" max="14868" width="0" style="2" hidden="1" customWidth="1"/>
    <col min="14869" max="14869" width="1.7109375" style="2" customWidth="1"/>
    <col min="14870" max="14870" width="4.7109375" style="2" customWidth="1"/>
    <col min="14871" max="14872" width="12.7109375" style="2" customWidth="1"/>
    <col min="14873" max="14873" width="3.7109375" style="2" customWidth="1"/>
    <col min="14874" max="14874" width="43.7109375" style="2" customWidth="1"/>
    <col min="14875" max="14875" width="1.7109375" style="2" customWidth="1"/>
    <col min="14876" max="14876" width="90.7109375" style="2" customWidth="1"/>
    <col min="14877" max="15108" width="12.28515625" style="2"/>
    <col min="15109" max="15109" width="0.140625" style="2" customWidth="1"/>
    <col min="15110" max="15111" width="1.7109375" style="2" customWidth="1"/>
    <col min="15112" max="15112" width="8" style="2" customWidth="1"/>
    <col min="15113" max="15113" width="0" style="2" hidden="1" customWidth="1"/>
    <col min="15114" max="15119" width="0.140625" style="2" customWidth="1"/>
    <col min="15120" max="15120" width="13.42578125" style="2" customWidth="1"/>
    <col min="15121" max="15123" width="8.7109375" style="2" customWidth="1"/>
    <col min="15124" max="15124" width="0" style="2" hidden="1" customWidth="1"/>
    <col min="15125" max="15125" width="1.7109375" style="2" customWidth="1"/>
    <col min="15126" max="15126" width="4.7109375" style="2" customWidth="1"/>
    <col min="15127" max="15128" width="12.7109375" style="2" customWidth="1"/>
    <col min="15129" max="15129" width="3.7109375" style="2" customWidth="1"/>
    <col min="15130" max="15130" width="43.7109375" style="2" customWidth="1"/>
    <col min="15131" max="15131" width="1.7109375" style="2" customWidth="1"/>
    <col min="15132" max="15132" width="90.7109375" style="2" customWidth="1"/>
    <col min="15133" max="15364" width="12.28515625" style="2"/>
    <col min="15365" max="15365" width="0.140625" style="2" customWidth="1"/>
    <col min="15366" max="15367" width="1.7109375" style="2" customWidth="1"/>
    <col min="15368" max="15368" width="8" style="2" customWidth="1"/>
    <col min="15369" max="15369" width="0" style="2" hidden="1" customWidth="1"/>
    <col min="15370" max="15375" width="0.140625" style="2" customWidth="1"/>
    <col min="15376" max="15376" width="13.42578125" style="2" customWidth="1"/>
    <col min="15377" max="15379" width="8.7109375" style="2" customWidth="1"/>
    <col min="15380" max="15380" width="0" style="2" hidden="1" customWidth="1"/>
    <col min="15381" max="15381" width="1.7109375" style="2" customWidth="1"/>
    <col min="15382" max="15382" width="4.7109375" style="2" customWidth="1"/>
    <col min="15383" max="15384" width="12.7109375" style="2" customWidth="1"/>
    <col min="15385" max="15385" width="3.7109375" style="2" customWidth="1"/>
    <col min="15386" max="15386" width="43.7109375" style="2" customWidth="1"/>
    <col min="15387" max="15387" width="1.7109375" style="2" customWidth="1"/>
    <col min="15388" max="15388" width="90.7109375" style="2" customWidth="1"/>
    <col min="15389" max="15620" width="12.28515625" style="2"/>
    <col min="15621" max="15621" width="0.140625" style="2" customWidth="1"/>
    <col min="15622" max="15623" width="1.7109375" style="2" customWidth="1"/>
    <col min="15624" max="15624" width="8" style="2" customWidth="1"/>
    <col min="15625" max="15625" width="0" style="2" hidden="1" customWidth="1"/>
    <col min="15626" max="15631" width="0.140625" style="2" customWidth="1"/>
    <col min="15632" max="15632" width="13.42578125" style="2" customWidth="1"/>
    <col min="15633" max="15635" width="8.7109375" style="2" customWidth="1"/>
    <col min="15636" max="15636" width="0" style="2" hidden="1" customWidth="1"/>
    <col min="15637" max="15637" width="1.7109375" style="2" customWidth="1"/>
    <col min="15638" max="15638" width="4.7109375" style="2" customWidth="1"/>
    <col min="15639" max="15640" width="12.7109375" style="2" customWidth="1"/>
    <col min="15641" max="15641" width="3.7109375" style="2" customWidth="1"/>
    <col min="15642" max="15642" width="43.7109375" style="2" customWidth="1"/>
    <col min="15643" max="15643" width="1.7109375" style="2" customWidth="1"/>
    <col min="15644" max="15644" width="90.7109375" style="2" customWidth="1"/>
    <col min="15645" max="15876" width="12.28515625" style="2"/>
    <col min="15877" max="15877" width="0.140625" style="2" customWidth="1"/>
    <col min="15878" max="15879" width="1.7109375" style="2" customWidth="1"/>
    <col min="15880" max="15880" width="8" style="2" customWidth="1"/>
    <col min="15881" max="15881" width="0" style="2" hidden="1" customWidth="1"/>
    <col min="15882" max="15887" width="0.140625" style="2" customWidth="1"/>
    <col min="15888" max="15888" width="13.42578125" style="2" customWidth="1"/>
    <col min="15889" max="15891" width="8.7109375" style="2" customWidth="1"/>
    <col min="15892" max="15892" width="0" style="2" hidden="1" customWidth="1"/>
    <col min="15893" max="15893" width="1.7109375" style="2" customWidth="1"/>
    <col min="15894" max="15894" width="4.7109375" style="2" customWidth="1"/>
    <col min="15895" max="15896" width="12.7109375" style="2" customWidth="1"/>
    <col min="15897" max="15897" width="3.7109375" style="2" customWidth="1"/>
    <col min="15898" max="15898" width="43.7109375" style="2" customWidth="1"/>
    <col min="15899" max="15899" width="1.7109375" style="2" customWidth="1"/>
    <col min="15900" max="15900" width="90.7109375" style="2" customWidth="1"/>
    <col min="15901" max="16132" width="12.28515625" style="2"/>
    <col min="16133" max="16133" width="0.140625" style="2" customWidth="1"/>
    <col min="16134" max="16135" width="1.7109375" style="2" customWidth="1"/>
    <col min="16136" max="16136" width="8" style="2" customWidth="1"/>
    <col min="16137" max="16137" width="0" style="2" hidden="1" customWidth="1"/>
    <col min="16138" max="16143" width="0.140625" style="2" customWidth="1"/>
    <col min="16144" max="16144" width="13.42578125" style="2" customWidth="1"/>
    <col min="16145" max="16147" width="8.7109375" style="2" customWidth="1"/>
    <col min="16148" max="16148" width="0" style="2" hidden="1" customWidth="1"/>
    <col min="16149" max="16149" width="1.7109375" style="2" customWidth="1"/>
    <col min="16150" max="16150" width="4.7109375" style="2" customWidth="1"/>
    <col min="16151" max="16152" width="12.7109375" style="2" customWidth="1"/>
    <col min="16153" max="16153" width="3.7109375" style="2" customWidth="1"/>
    <col min="16154" max="16154" width="43.7109375" style="2" customWidth="1"/>
    <col min="16155" max="16155" width="1.7109375" style="2" customWidth="1"/>
    <col min="16156" max="16156" width="90.7109375" style="2" customWidth="1"/>
    <col min="16157" max="16384" width="12.28515625" style="2"/>
  </cols>
  <sheetData>
    <row r="1" spans="1:28" ht="7.9" customHeight="1" x14ac:dyDescent="0.3">
      <c r="B1" s="8"/>
      <c r="C1" s="8"/>
      <c r="D1" s="98"/>
      <c r="E1" s="99"/>
      <c r="F1" s="8"/>
      <c r="G1" s="8"/>
      <c r="H1" s="8"/>
      <c r="I1" s="8"/>
      <c r="J1" s="8"/>
      <c r="K1" s="8"/>
      <c r="L1" s="8"/>
      <c r="M1" s="8"/>
      <c r="N1" s="8"/>
      <c r="O1" s="8"/>
      <c r="P1" s="8"/>
      <c r="Q1" s="8"/>
      <c r="R1" s="8"/>
      <c r="S1" s="8"/>
      <c r="T1" s="8"/>
      <c r="U1" s="8"/>
      <c r="V1" s="8"/>
      <c r="W1" s="8"/>
      <c r="X1" s="8"/>
      <c r="Y1" s="8"/>
      <c r="Z1" s="8"/>
      <c r="AA1" s="8"/>
      <c r="AB1" s="8"/>
    </row>
    <row r="2" spans="1:28" ht="13.9" customHeight="1" x14ac:dyDescent="0.3">
      <c r="B2" s="8"/>
      <c r="C2" s="4"/>
      <c r="D2" s="100"/>
      <c r="E2" s="101"/>
      <c r="F2" s="4"/>
      <c r="G2" s="4"/>
      <c r="H2" s="4"/>
      <c r="I2" s="4"/>
      <c r="J2" s="4"/>
      <c r="K2" s="4"/>
      <c r="L2" s="4"/>
      <c r="M2" s="4"/>
      <c r="N2" s="4"/>
      <c r="O2" s="4"/>
      <c r="P2" s="4"/>
      <c r="Q2" s="4"/>
      <c r="R2" s="4"/>
      <c r="S2" s="4"/>
      <c r="T2" s="4"/>
      <c r="U2" s="4"/>
      <c r="V2" s="4"/>
      <c r="W2" s="4"/>
      <c r="X2" s="4"/>
      <c r="Y2" s="4"/>
      <c r="Z2" s="4"/>
      <c r="AA2" s="4"/>
      <c r="AB2" s="8"/>
    </row>
    <row r="3" spans="1:28" ht="27" customHeight="1" x14ac:dyDescent="0.3">
      <c r="B3" s="8"/>
      <c r="C3" s="4"/>
      <c r="D3" s="100"/>
      <c r="E3" s="101"/>
      <c r="F3" s="102"/>
      <c r="G3" s="102"/>
      <c r="H3" s="102"/>
      <c r="I3" s="102"/>
      <c r="J3" s="102"/>
      <c r="K3" s="102"/>
      <c r="L3" s="102"/>
      <c r="M3" s="102"/>
      <c r="N3" s="102"/>
      <c r="O3" s="102"/>
      <c r="P3" s="102"/>
      <c r="Q3" s="4"/>
      <c r="R3" s="4"/>
      <c r="S3" s="4"/>
      <c r="T3" s="102"/>
      <c r="U3" s="4"/>
      <c r="V3" s="4"/>
      <c r="W3" s="4"/>
      <c r="X3" s="4"/>
      <c r="Y3" s="4"/>
      <c r="Z3" s="4"/>
      <c r="AA3" s="4"/>
      <c r="AB3" s="8"/>
    </row>
    <row r="4" spans="1:28" ht="18.399999999999999" customHeight="1" x14ac:dyDescent="0.3">
      <c r="B4" s="8"/>
      <c r="C4" s="4"/>
      <c r="D4" s="100"/>
      <c r="E4" s="101"/>
      <c r="F4" s="103"/>
      <c r="G4" s="103"/>
      <c r="H4" s="103"/>
      <c r="I4" s="103"/>
      <c r="J4" s="103"/>
      <c r="K4" s="103"/>
      <c r="L4" s="103"/>
      <c r="M4" s="103"/>
      <c r="N4" s="103"/>
      <c r="O4" s="103"/>
      <c r="P4" s="103"/>
      <c r="Q4" s="4"/>
      <c r="R4" s="4"/>
      <c r="S4" s="4"/>
      <c r="T4" s="103"/>
      <c r="U4" s="4"/>
      <c r="V4" s="4"/>
      <c r="W4" s="4"/>
      <c r="X4" s="4"/>
      <c r="Y4" s="4"/>
      <c r="Z4" s="4"/>
      <c r="AA4" s="4"/>
      <c r="AB4" s="8"/>
    </row>
    <row r="5" spans="1:28" ht="26.25" customHeight="1" x14ac:dyDescent="0.3">
      <c r="B5" s="8"/>
      <c r="C5" s="4"/>
      <c r="D5" s="100"/>
      <c r="E5" s="101"/>
      <c r="F5" s="4"/>
      <c r="G5" s="4"/>
      <c r="H5" s="4"/>
      <c r="I5" s="4"/>
      <c r="J5" s="4"/>
      <c r="K5" s="4"/>
      <c r="L5" s="4"/>
      <c r="M5" s="4"/>
      <c r="N5" s="4"/>
      <c r="O5" s="4"/>
      <c r="P5" s="4"/>
      <c r="Q5" s="4"/>
      <c r="R5" s="4"/>
      <c r="S5" s="4"/>
      <c r="T5" s="4"/>
      <c r="U5" s="4"/>
      <c r="V5" s="4"/>
      <c r="W5" s="4"/>
      <c r="X5" s="4"/>
      <c r="Y5" s="4"/>
      <c r="Z5" s="4"/>
      <c r="AA5" s="4"/>
      <c r="AB5" s="8"/>
    </row>
    <row r="6" spans="1:28" ht="26.25" customHeight="1" x14ac:dyDescent="0.3">
      <c r="B6" s="8"/>
      <c r="C6" s="4"/>
      <c r="D6" s="100"/>
      <c r="E6" s="101"/>
      <c r="F6" s="4"/>
      <c r="G6" s="4"/>
      <c r="H6" s="4"/>
      <c r="I6" s="4"/>
      <c r="J6" s="4"/>
      <c r="K6" s="4"/>
      <c r="L6" s="4"/>
      <c r="M6" s="4"/>
      <c r="N6" s="4"/>
      <c r="O6" s="4"/>
      <c r="P6" s="4"/>
      <c r="Q6" s="4"/>
      <c r="R6" s="4"/>
      <c r="S6" s="4"/>
      <c r="T6" s="4"/>
      <c r="U6" s="4"/>
      <c r="V6" s="4"/>
      <c r="W6" s="4"/>
      <c r="X6" s="4"/>
      <c r="Y6" s="4"/>
      <c r="Z6" s="4"/>
      <c r="AA6" s="4"/>
      <c r="AB6" s="8"/>
    </row>
    <row r="7" spans="1:28" x14ac:dyDescent="0.3">
      <c r="A7" s="132"/>
      <c r="B7" s="8"/>
      <c r="C7" s="4"/>
      <c r="D7" s="100"/>
      <c r="E7" s="101"/>
      <c r="F7" s="101"/>
      <c r="G7" s="101"/>
      <c r="H7" s="101"/>
      <c r="I7" s="101"/>
      <c r="J7" s="101"/>
      <c r="K7" s="101"/>
      <c r="L7" s="101"/>
      <c r="M7" s="101"/>
      <c r="N7" s="101"/>
      <c r="O7" s="101"/>
      <c r="P7" s="101"/>
      <c r="Q7" s="104"/>
      <c r="R7" s="104"/>
      <c r="S7" s="4"/>
      <c r="T7" s="101"/>
      <c r="U7" s="4"/>
      <c r="V7" s="4"/>
      <c r="W7" s="4"/>
      <c r="X7" s="4"/>
      <c r="Y7" s="4"/>
      <c r="Z7" s="4"/>
      <c r="AA7" s="4"/>
      <c r="AB7" s="8"/>
    </row>
    <row r="8" spans="1:28" ht="21" customHeight="1" x14ac:dyDescent="0.3">
      <c r="A8" s="132"/>
      <c r="B8" s="8"/>
      <c r="C8" s="4"/>
      <c r="D8" s="100"/>
      <c r="E8" s="101"/>
      <c r="F8" s="101"/>
      <c r="G8" s="101"/>
      <c r="H8" s="101"/>
      <c r="I8" s="101"/>
      <c r="J8" s="101"/>
      <c r="K8" s="101"/>
      <c r="L8" s="101"/>
      <c r="M8" s="101"/>
      <c r="N8" s="101"/>
      <c r="O8" s="101"/>
      <c r="P8" s="101"/>
      <c r="Q8" s="104" t="s">
        <v>36</v>
      </c>
      <c r="R8" s="104"/>
      <c r="S8" s="4"/>
      <c r="T8" s="101"/>
      <c r="U8" s="4"/>
      <c r="V8" s="4"/>
      <c r="W8" s="4"/>
      <c r="X8" s="4"/>
      <c r="Y8" s="4"/>
      <c r="Z8" s="4"/>
      <c r="AA8" s="4"/>
      <c r="AB8" s="8"/>
    </row>
    <row r="9" spans="1:28" ht="15.4" hidden="1" customHeight="1" thickTop="1" thickBot="1" x14ac:dyDescent="0.35">
      <c r="B9" s="8"/>
      <c r="C9" s="4"/>
      <c r="D9" s="19"/>
      <c r="E9" s="12"/>
      <c r="F9" s="133"/>
      <c r="G9" s="133"/>
      <c r="H9" s="133"/>
      <c r="I9" s="133"/>
      <c r="J9" s="133"/>
      <c r="K9" s="143" t="s">
        <v>37</v>
      </c>
      <c r="L9" s="144"/>
      <c r="M9" s="144"/>
      <c r="N9" s="144"/>
      <c r="O9" s="144"/>
      <c r="P9" s="145"/>
      <c r="Q9" s="146" t="s">
        <v>38</v>
      </c>
      <c r="R9" s="147"/>
      <c r="S9" s="147"/>
      <c r="T9" s="148"/>
      <c r="U9" s="4"/>
      <c r="V9" s="4"/>
      <c r="W9" s="4"/>
      <c r="X9" s="4"/>
      <c r="Y9" s="4"/>
      <c r="Z9" s="4"/>
      <c r="AA9" s="4"/>
      <c r="AB9" s="8"/>
    </row>
    <row r="10" spans="1:28" ht="15.4" customHeight="1" x14ac:dyDescent="0.3">
      <c r="B10" s="8"/>
      <c r="C10" s="4"/>
      <c r="D10" s="12" t="s">
        <v>39</v>
      </c>
      <c r="E10" s="105">
        <v>0</v>
      </c>
      <c r="F10" s="106" t="s">
        <v>40</v>
      </c>
      <c r="G10" s="106">
        <v>1</v>
      </c>
      <c r="H10" s="106">
        <v>2</v>
      </c>
      <c r="I10" s="106">
        <v>3</v>
      </c>
      <c r="J10" s="106">
        <v>4</v>
      </c>
      <c r="K10" s="106">
        <v>5</v>
      </c>
      <c r="L10" s="106">
        <v>6</v>
      </c>
      <c r="M10" s="106">
        <v>7</v>
      </c>
      <c r="N10" s="106">
        <v>8</v>
      </c>
      <c r="O10" s="106">
        <v>9</v>
      </c>
      <c r="P10" s="106">
        <v>10</v>
      </c>
      <c r="Q10" s="107">
        <v>8</v>
      </c>
      <c r="R10" s="107">
        <v>9</v>
      </c>
      <c r="S10" s="107">
        <v>10</v>
      </c>
      <c r="T10" s="107">
        <v>0</v>
      </c>
      <c r="U10" s="4"/>
      <c r="V10" s="108">
        <v>1</v>
      </c>
      <c r="W10" s="4"/>
      <c r="X10" s="4"/>
      <c r="Y10" s="4"/>
      <c r="Z10" s="4"/>
      <c r="AA10" s="4"/>
      <c r="AB10" s="8"/>
    </row>
    <row r="11" spans="1:28" x14ac:dyDescent="0.3">
      <c r="A11" s="131">
        <v>1</v>
      </c>
      <c r="B11" s="8"/>
      <c r="C11" s="4"/>
      <c r="D11" s="109">
        <v>1</v>
      </c>
      <c r="E11" s="110" t="e">
        <f>TREND($Q11:$S11,$Q$10:$S$10,$E$10)</f>
        <v>#VALUE!</v>
      </c>
      <c r="F11" s="111" t="e">
        <f>IF($V$10=$D11,$E11,"")</f>
        <v>#VALUE!</v>
      </c>
      <c r="G11" s="111" t="e">
        <f t="shared" ref="G11:M11" si="0">IF($V$10=$D11,TREND($Q11:$S11,$Q$10:$S$10,G$10),"")</f>
        <v>#VALUE!</v>
      </c>
      <c r="H11" s="111" t="e">
        <f t="shared" si="0"/>
        <v>#VALUE!</v>
      </c>
      <c r="I11" s="111" t="e">
        <f t="shared" si="0"/>
        <v>#VALUE!</v>
      </c>
      <c r="J11" s="111" t="e">
        <f t="shared" si="0"/>
        <v>#VALUE!</v>
      </c>
      <c r="K11" s="111" t="e">
        <f t="shared" si="0"/>
        <v>#VALUE!</v>
      </c>
      <c r="L11" s="111" t="e">
        <f t="shared" si="0"/>
        <v>#VALUE!</v>
      </c>
      <c r="M11" s="111" t="e">
        <f t="shared" si="0"/>
        <v>#VALUE!</v>
      </c>
      <c r="N11" s="111">
        <f>IF($V$10=D11,Q11,"")</f>
        <v>0</v>
      </c>
      <c r="O11" s="111">
        <f>IF($V$10=D11,R11,"")</f>
        <v>0</v>
      </c>
      <c r="P11" s="111">
        <f>IF($V$10=D11,S11,"")</f>
        <v>0</v>
      </c>
      <c r="Q11" s="112"/>
      <c r="R11" s="112"/>
      <c r="S11" s="112"/>
      <c r="T11" s="18" t="str">
        <f>IF(ISERROR(Creep_calculation),"",Creep_calculation)</f>
        <v/>
      </c>
      <c r="U11" s="4"/>
      <c r="V11" s="4"/>
      <c r="W11" s="4"/>
      <c r="X11" s="4"/>
      <c r="Y11" s="4"/>
      <c r="Z11" s="4"/>
      <c r="AA11" s="4"/>
      <c r="AB11" s="8"/>
    </row>
    <row r="12" spans="1:28" x14ac:dyDescent="0.3">
      <c r="A12" s="131">
        <v>2</v>
      </c>
      <c r="B12" s="8"/>
      <c r="C12" s="4"/>
      <c r="D12" s="109">
        <v>2</v>
      </c>
      <c r="E12" s="110" t="e">
        <f>TREND($Q12:$S12,$Q$10:$S$10,$E$10)</f>
        <v>#VALUE!</v>
      </c>
      <c r="F12" s="111" t="str">
        <f t="shared" ref="F12:F50" si="1">IF($V$10=$D12,$E12,"")</f>
        <v/>
      </c>
      <c r="G12" s="111" t="str">
        <f t="shared" ref="G12:M48" si="2">IF($V$10=$D12,TREND($Q12:$S12,$Q$10:$S$10,G$10),"")</f>
        <v/>
      </c>
      <c r="H12" s="111" t="str">
        <f t="shared" si="2"/>
        <v/>
      </c>
      <c r="I12" s="111" t="str">
        <f t="shared" si="2"/>
        <v/>
      </c>
      <c r="J12" s="111" t="str">
        <f t="shared" si="2"/>
        <v/>
      </c>
      <c r="K12" s="111" t="str">
        <f t="shared" si="2"/>
        <v/>
      </c>
      <c r="L12" s="111" t="str">
        <f t="shared" si="2"/>
        <v/>
      </c>
      <c r="M12" s="111" t="str">
        <f t="shared" si="2"/>
        <v/>
      </c>
      <c r="N12" s="111" t="str">
        <f>IF($V$10=D12,Q12,"")</f>
        <v/>
      </c>
      <c r="O12" s="111" t="str">
        <f t="shared" ref="O12:O50" si="3">IF($V$10=D12,R12,"")</f>
        <v/>
      </c>
      <c r="P12" s="111" t="str">
        <f t="shared" ref="P12:P50" si="4">IF($V$10=D12,S12,"")</f>
        <v/>
      </c>
      <c r="Q12" s="112"/>
      <c r="R12" s="112"/>
      <c r="S12" s="112"/>
      <c r="T12" s="18" t="str">
        <f t="shared" ref="T12:T48" si="5">IF(ISERROR(Creep_calculation),"",Creep_calculation)</f>
        <v/>
      </c>
      <c r="U12" s="4"/>
      <c r="V12" s="4"/>
      <c r="W12" s="4"/>
      <c r="X12" s="4"/>
      <c r="Y12" s="4"/>
      <c r="Z12" s="4"/>
      <c r="AA12" s="4"/>
      <c r="AB12" s="8"/>
    </row>
    <row r="13" spans="1:28" x14ac:dyDescent="0.3">
      <c r="A13" s="131">
        <v>3</v>
      </c>
      <c r="B13" s="8"/>
      <c r="C13" s="4"/>
      <c r="D13" s="109">
        <v>3</v>
      </c>
      <c r="E13" s="110" t="e">
        <f>TREND($Q13:$S13,$Q$10:$S$10,$E$10)</f>
        <v>#VALUE!</v>
      </c>
      <c r="F13" s="111" t="str">
        <f t="shared" si="1"/>
        <v/>
      </c>
      <c r="G13" s="111" t="str">
        <f t="shared" si="2"/>
        <v/>
      </c>
      <c r="H13" s="111" t="str">
        <f t="shared" si="2"/>
        <v/>
      </c>
      <c r="I13" s="111" t="str">
        <f t="shared" si="2"/>
        <v/>
      </c>
      <c r="J13" s="111" t="str">
        <f t="shared" si="2"/>
        <v/>
      </c>
      <c r="K13" s="111" t="str">
        <f t="shared" si="2"/>
        <v/>
      </c>
      <c r="L13" s="111" t="str">
        <f t="shared" si="2"/>
        <v/>
      </c>
      <c r="M13" s="111" t="str">
        <f t="shared" si="2"/>
        <v/>
      </c>
      <c r="N13" s="111" t="str">
        <f>IF($V$10=D13,Q13,"")</f>
        <v/>
      </c>
      <c r="O13" s="111" t="str">
        <f t="shared" si="3"/>
        <v/>
      </c>
      <c r="P13" s="111" t="str">
        <f t="shared" si="4"/>
        <v/>
      </c>
      <c r="Q13" s="112"/>
      <c r="R13" s="112"/>
      <c r="S13" s="112"/>
      <c r="T13" s="18" t="str">
        <f t="shared" si="5"/>
        <v/>
      </c>
      <c r="U13" s="4"/>
      <c r="V13" s="4"/>
      <c r="W13" s="4"/>
      <c r="X13" s="4"/>
      <c r="Y13" s="4"/>
      <c r="Z13" s="4"/>
      <c r="AA13" s="4"/>
      <c r="AB13" s="8"/>
    </row>
    <row r="14" spans="1:28" x14ac:dyDescent="0.3">
      <c r="A14" s="131">
        <v>4</v>
      </c>
      <c r="B14" s="8"/>
      <c r="C14" s="4"/>
      <c r="D14" s="109">
        <v>4</v>
      </c>
      <c r="E14" s="110" t="e">
        <f>TREND($Q14:$S14,$Q$10:$S$10,$E$10)</f>
        <v>#VALUE!</v>
      </c>
      <c r="F14" s="111" t="str">
        <f t="shared" si="1"/>
        <v/>
      </c>
      <c r="G14" s="111" t="str">
        <f t="shared" si="2"/>
        <v/>
      </c>
      <c r="H14" s="111" t="str">
        <f t="shared" si="2"/>
        <v/>
      </c>
      <c r="I14" s="111" t="str">
        <f t="shared" si="2"/>
        <v/>
      </c>
      <c r="J14" s="111" t="str">
        <f t="shared" si="2"/>
        <v/>
      </c>
      <c r="K14" s="111" t="str">
        <f t="shared" si="2"/>
        <v/>
      </c>
      <c r="L14" s="111" t="str">
        <f t="shared" si="2"/>
        <v/>
      </c>
      <c r="M14" s="111" t="str">
        <f t="shared" si="2"/>
        <v/>
      </c>
      <c r="N14" s="111" t="str">
        <f t="shared" ref="N14:N50" si="6">IF($V$10=D14,Q14,"")</f>
        <v/>
      </c>
      <c r="O14" s="111" t="str">
        <f t="shared" si="3"/>
        <v/>
      </c>
      <c r="P14" s="111" t="str">
        <f t="shared" si="4"/>
        <v/>
      </c>
      <c r="Q14" s="112"/>
      <c r="R14" s="112"/>
      <c r="S14" s="112"/>
      <c r="T14" s="18" t="str">
        <f t="shared" si="5"/>
        <v/>
      </c>
      <c r="U14" s="4"/>
      <c r="V14" s="4"/>
      <c r="W14" s="4"/>
      <c r="X14" s="4"/>
      <c r="Y14" s="4"/>
      <c r="Z14" s="4"/>
      <c r="AA14" s="4"/>
      <c r="AB14" s="8"/>
    </row>
    <row r="15" spans="1:28" x14ac:dyDescent="0.3">
      <c r="A15" s="131">
        <v>5</v>
      </c>
      <c r="B15" s="8"/>
      <c r="C15" s="4"/>
      <c r="D15" s="109">
        <v>5</v>
      </c>
      <c r="E15" s="110" t="e">
        <f>TREND($Q15:$S15,$Q$10:$S$10,$E$10)</f>
        <v>#VALUE!</v>
      </c>
      <c r="F15" s="111" t="str">
        <f t="shared" si="1"/>
        <v/>
      </c>
      <c r="G15" s="111" t="str">
        <f t="shared" si="2"/>
        <v/>
      </c>
      <c r="H15" s="111" t="str">
        <f t="shared" si="2"/>
        <v/>
      </c>
      <c r="I15" s="111" t="str">
        <f t="shared" si="2"/>
        <v/>
      </c>
      <c r="J15" s="111" t="str">
        <f t="shared" si="2"/>
        <v/>
      </c>
      <c r="K15" s="111" t="str">
        <f t="shared" si="2"/>
        <v/>
      </c>
      <c r="L15" s="111" t="str">
        <f t="shared" si="2"/>
        <v/>
      </c>
      <c r="M15" s="111" t="str">
        <f t="shared" si="2"/>
        <v/>
      </c>
      <c r="N15" s="111" t="str">
        <f>IF($V$10=D15,Q15,"")</f>
        <v/>
      </c>
      <c r="O15" s="111" t="str">
        <f t="shared" si="3"/>
        <v/>
      </c>
      <c r="P15" s="111" t="str">
        <f t="shared" si="4"/>
        <v/>
      </c>
      <c r="Q15" s="112"/>
      <c r="R15" s="112"/>
      <c r="S15" s="112"/>
      <c r="T15" s="18" t="str">
        <f t="shared" si="5"/>
        <v/>
      </c>
      <c r="U15" s="4"/>
      <c r="V15" s="4"/>
      <c r="W15" s="4"/>
      <c r="X15" s="4"/>
      <c r="Y15" s="4"/>
      <c r="Z15" s="4"/>
      <c r="AA15" s="4"/>
      <c r="AB15" s="8"/>
    </row>
    <row r="16" spans="1:28" x14ac:dyDescent="0.3">
      <c r="A16" s="131">
        <v>6</v>
      </c>
      <c r="B16" s="8"/>
      <c r="C16" s="4"/>
      <c r="D16" s="109">
        <v>6</v>
      </c>
      <c r="E16" s="110" t="e">
        <f t="shared" ref="E16:E49" si="7">TREND($Q16:$S16,$Q$10:$S$10,$E$10)</f>
        <v>#VALUE!</v>
      </c>
      <c r="F16" s="111" t="str">
        <f t="shared" si="1"/>
        <v/>
      </c>
      <c r="G16" s="111" t="str">
        <f t="shared" si="2"/>
        <v/>
      </c>
      <c r="H16" s="111" t="str">
        <f t="shared" si="2"/>
        <v/>
      </c>
      <c r="I16" s="111" t="str">
        <f t="shared" si="2"/>
        <v/>
      </c>
      <c r="J16" s="111" t="str">
        <f t="shared" si="2"/>
        <v/>
      </c>
      <c r="K16" s="111" t="str">
        <f t="shared" si="2"/>
        <v/>
      </c>
      <c r="L16" s="111" t="str">
        <f t="shared" si="2"/>
        <v/>
      </c>
      <c r="M16" s="111" t="str">
        <f t="shared" si="2"/>
        <v/>
      </c>
      <c r="N16" s="111" t="str">
        <f t="shared" si="6"/>
        <v/>
      </c>
      <c r="O16" s="111" t="str">
        <f t="shared" si="3"/>
        <v/>
      </c>
      <c r="P16" s="111" t="str">
        <f t="shared" si="4"/>
        <v/>
      </c>
      <c r="Q16" s="112"/>
      <c r="R16" s="112"/>
      <c r="S16" s="112"/>
      <c r="T16" s="18" t="str">
        <f t="shared" si="5"/>
        <v/>
      </c>
      <c r="U16" s="4"/>
      <c r="V16" s="4"/>
      <c r="W16" s="4"/>
      <c r="X16" s="4"/>
      <c r="Y16" s="4"/>
      <c r="Z16" s="4"/>
      <c r="AA16" s="4"/>
      <c r="AB16" s="8"/>
    </row>
    <row r="17" spans="1:28" x14ac:dyDescent="0.3">
      <c r="A17" s="131">
        <v>7</v>
      </c>
      <c r="B17" s="8"/>
      <c r="C17" s="4"/>
      <c r="D17" s="109">
        <v>7</v>
      </c>
      <c r="E17" s="110" t="e">
        <f t="shared" si="7"/>
        <v>#VALUE!</v>
      </c>
      <c r="F17" s="111" t="str">
        <f t="shared" si="1"/>
        <v/>
      </c>
      <c r="G17" s="111" t="str">
        <f t="shared" si="2"/>
        <v/>
      </c>
      <c r="H17" s="111" t="str">
        <f t="shared" si="2"/>
        <v/>
      </c>
      <c r="I17" s="111" t="str">
        <f t="shared" si="2"/>
        <v/>
      </c>
      <c r="J17" s="111" t="str">
        <f t="shared" si="2"/>
        <v/>
      </c>
      <c r="K17" s="111" t="str">
        <f t="shared" si="2"/>
        <v/>
      </c>
      <c r="L17" s="111" t="str">
        <f t="shared" si="2"/>
        <v/>
      </c>
      <c r="M17" s="111" t="str">
        <f t="shared" si="2"/>
        <v/>
      </c>
      <c r="N17" s="111" t="str">
        <f t="shared" si="6"/>
        <v/>
      </c>
      <c r="O17" s="111" t="str">
        <f t="shared" si="3"/>
        <v/>
      </c>
      <c r="P17" s="111" t="str">
        <f t="shared" si="4"/>
        <v/>
      </c>
      <c r="Q17" s="112"/>
      <c r="R17" s="112"/>
      <c r="S17" s="112"/>
      <c r="T17" s="18" t="str">
        <f t="shared" si="5"/>
        <v/>
      </c>
      <c r="U17" s="4"/>
      <c r="V17" s="4"/>
      <c r="W17" s="4"/>
      <c r="X17" s="4"/>
      <c r="Y17" s="4"/>
      <c r="Z17" s="4"/>
      <c r="AA17" s="4"/>
      <c r="AB17" s="8"/>
    </row>
    <row r="18" spans="1:28" x14ac:dyDescent="0.3">
      <c r="A18" s="131">
        <v>8</v>
      </c>
      <c r="B18" s="8"/>
      <c r="C18" s="4"/>
      <c r="D18" s="109">
        <v>8</v>
      </c>
      <c r="E18" s="110" t="e">
        <f t="shared" si="7"/>
        <v>#VALUE!</v>
      </c>
      <c r="F18" s="111" t="str">
        <f t="shared" si="1"/>
        <v/>
      </c>
      <c r="G18" s="111" t="str">
        <f t="shared" si="2"/>
        <v/>
      </c>
      <c r="H18" s="111" t="str">
        <f t="shared" si="2"/>
        <v/>
      </c>
      <c r="I18" s="111" t="str">
        <f t="shared" si="2"/>
        <v/>
      </c>
      <c r="J18" s="111" t="str">
        <f t="shared" si="2"/>
        <v/>
      </c>
      <c r="K18" s="111" t="str">
        <f t="shared" si="2"/>
        <v/>
      </c>
      <c r="L18" s="111" t="str">
        <f t="shared" si="2"/>
        <v/>
      </c>
      <c r="M18" s="111" t="str">
        <f t="shared" si="2"/>
        <v/>
      </c>
      <c r="N18" s="111" t="str">
        <f t="shared" si="6"/>
        <v/>
      </c>
      <c r="O18" s="111" t="str">
        <f t="shared" si="3"/>
        <v/>
      </c>
      <c r="P18" s="111" t="str">
        <f t="shared" si="4"/>
        <v/>
      </c>
      <c r="Q18" s="112"/>
      <c r="R18" s="112"/>
      <c r="S18" s="112"/>
      <c r="T18" s="18" t="str">
        <f t="shared" si="5"/>
        <v/>
      </c>
      <c r="U18" s="4"/>
      <c r="V18" s="4"/>
      <c r="W18" s="4"/>
      <c r="X18" s="4"/>
      <c r="Y18" s="4"/>
      <c r="Z18" s="4"/>
      <c r="AA18" s="4"/>
      <c r="AB18" s="8"/>
    </row>
    <row r="19" spans="1:28" x14ac:dyDescent="0.3">
      <c r="A19" s="131">
        <v>9</v>
      </c>
      <c r="B19" s="8"/>
      <c r="C19" s="4"/>
      <c r="D19" s="109">
        <v>9</v>
      </c>
      <c r="E19" s="110" t="e">
        <f t="shared" si="7"/>
        <v>#VALUE!</v>
      </c>
      <c r="F19" s="111" t="str">
        <f t="shared" si="1"/>
        <v/>
      </c>
      <c r="G19" s="111" t="str">
        <f t="shared" si="2"/>
        <v/>
      </c>
      <c r="H19" s="111" t="str">
        <f t="shared" si="2"/>
        <v/>
      </c>
      <c r="I19" s="111" t="str">
        <f t="shared" si="2"/>
        <v/>
      </c>
      <c r="J19" s="111" t="str">
        <f t="shared" si="2"/>
        <v/>
      </c>
      <c r="K19" s="111" t="str">
        <f t="shared" si="2"/>
        <v/>
      </c>
      <c r="L19" s="111" t="str">
        <f t="shared" si="2"/>
        <v/>
      </c>
      <c r="M19" s="111" t="str">
        <f t="shared" si="2"/>
        <v/>
      </c>
      <c r="N19" s="111" t="str">
        <f t="shared" si="6"/>
        <v/>
      </c>
      <c r="O19" s="111" t="str">
        <f t="shared" si="3"/>
        <v/>
      </c>
      <c r="P19" s="111" t="str">
        <f t="shared" si="4"/>
        <v/>
      </c>
      <c r="Q19" s="112"/>
      <c r="R19" s="112"/>
      <c r="S19" s="112"/>
      <c r="T19" s="18" t="str">
        <f>IF(ISERROR(Creep_calculation),"",Creep_calculation)</f>
        <v/>
      </c>
      <c r="U19" s="4"/>
      <c r="V19" s="4"/>
      <c r="W19" s="4"/>
      <c r="X19" s="4"/>
      <c r="Y19" s="4"/>
      <c r="Z19" s="4"/>
      <c r="AA19" s="4"/>
      <c r="AB19" s="8"/>
    </row>
    <row r="20" spans="1:28" x14ac:dyDescent="0.3">
      <c r="A20" s="131">
        <v>10</v>
      </c>
      <c r="B20" s="8"/>
      <c r="C20" s="4"/>
      <c r="D20" s="109">
        <v>10</v>
      </c>
      <c r="E20" s="110" t="e">
        <f t="shared" si="7"/>
        <v>#VALUE!</v>
      </c>
      <c r="F20" s="111" t="str">
        <f t="shared" si="1"/>
        <v/>
      </c>
      <c r="G20" s="111" t="str">
        <f t="shared" si="2"/>
        <v/>
      </c>
      <c r="H20" s="111" t="str">
        <f t="shared" si="2"/>
        <v/>
      </c>
      <c r="I20" s="111" t="str">
        <f t="shared" si="2"/>
        <v/>
      </c>
      <c r="J20" s="111" t="str">
        <f t="shared" si="2"/>
        <v/>
      </c>
      <c r="K20" s="111" t="str">
        <f t="shared" si="2"/>
        <v/>
      </c>
      <c r="L20" s="111" t="str">
        <f t="shared" si="2"/>
        <v/>
      </c>
      <c r="M20" s="111" t="str">
        <f t="shared" si="2"/>
        <v/>
      </c>
      <c r="N20" s="111" t="str">
        <f t="shared" si="6"/>
        <v/>
      </c>
      <c r="O20" s="111" t="str">
        <f t="shared" si="3"/>
        <v/>
      </c>
      <c r="P20" s="111" t="str">
        <f t="shared" si="4"/>
        <v/>
      </c>
      <c r="Q20" s="112"/>
      <c r="R20" s="112"/>
      <c r="S20" s="112"/>
      <c r="T20" s="18" t="str">
        <f t="shared" si="5"/>
        <v/>
      </c>
      <c r="U20" s="4"/>
      <c r="V20" s="4"/>
      <c r="W20" s="4"/>
      <c r="X20" s="4"/>
      <c r="Y20" s="4"/>
      <c r="Z20" s="4"/>
      <c r="AA20" s="4"/>
      <c r="AB20" s="8"/>
    </row>
    <row r="21" spans="1:28" x14ac:dyDescent="0.3">
      <c r="A21" s="131">
        <v>11</v>
      </c>
      <c r="B21" s="8"/>
      <c r="C21" s="4"/>
      <c r="D21" s="109">
        <v>11</v>
      </c>
      <c r="E21" s="110" t="e">
        <f t="shared" si="7"/>
        <v>#VALUE!</v>
      </c>
      <c r="F21" s="111" t="str">
        <f t="shared" si="1"/>
        <v/>
      </c>
      <c r="G21" s="111" t="str">
        <f t="shared" si="2"/>
        <v/>
      </c>
      <c r="H21" s="111" t="str">
        <f t="shared" si="2"/>
        <v/>
      </c>
      <c r="I21" s="111" t="str">
        <f t="shared" si="2"/>
        <v/>
      </c>
      <c r="J21" s="111" t="str">
        <f t="shared" si="2"/>
        <v/>
      </c>
      <c r="K21" s="111" t="str">
        <f t="shared" si="2"/>
        <v/>
      </c>
      <c r="L21" s="111" t="str">
        <f t="shared" si="2"/>
        <v/>
      </c>
      <c r="M21" s="111" t="str">
        <f t="shared" si="2"/>
        <v/>
      </c>
      <c r="N21" s="111" t="str">
        <f t="shared" si="6"/>
        <v/>
      </c>
      <c r="O21" s="111" t="str">
        <f t="shared" si="3"/>
        <v/>
      </c>
      <c r="P21" s="111" t="str">
        <f t="shared" si="4"/>
        <v/>
      </c>
      <c r="Q21" s="112"/>
      <c r="R21" s="112"/>
      <c r="S21" s="112"/>
      <c r="T21" s="18" t="str">
        <f t="shared" si="5"/>
        <v/>
      </c>
      <c r="U21" s="4"/>
      <c r="V21" s="4"/>
      <c r="W21" s="4"/>
      <c r="X21" s="4"/>
      <c r="Y21" s="4"/>
      <c r="Z21" s="4"/>
      <c r="AA21" s="4"/>
      <c r="AB21" s="8"/>
    </row>
    <row r="22" spans="1:28" x14ac:dyDescent="0.3">
      <c r="A22" s="131">
        <v>12</v>
      </c>
      <c r="B22" s="8"/>
      <c r="C22" s="4"/>
      <c r="D22" s="109">
        <v>12</v>
      </c>
      <c r="E22" s="110" t="e">
        <f t="shared" si="7"/>
        <v>#VALUE!</v>
      </c>
      <c r="F22" s="111" t="str">
        <f t="shared" si="1"/>
        <v/>
      </c>
      <c r="G22" s="111" t="str">
        <f t="shared" si="2"/>
        <v/>
      </c>
      <c r="H22" s="111" t="str">
        <f t="shared" si="2"/>
        <v/>
      </c>
      <c r="I22" s="111" t="str">
        <f t="shared" si="2"/>
        <v/>
      </c>
      <c r="J22" s="111" t="str">
        <f t="shared" si="2"/>
        <v/>
      </c>
      <c r="K22" s="111" t="str">
        <f t="shared" si="2"/>
        <v/>
      </c>
      <c r="L22" s="111" t="str">
        <f t="shared" si="2"/>
        <v/>
      </c>
      <c r="M22" s="111" t="str">
        <f t="shared" si="2"/>
        <v/>
      </c>
      <c r="N22" s="111" t="str">
        <f t="shared" si="6"/>
        <v/>
      </c>
      <c r="O22" s="111" t="str">
        <f t="shared" si="3"/>
        <v/>
      </c>
      <c r="P22" s="111" t="str">
        <f t="shared" si="4"/>
        <v/>
      </c>
      <c r="Q22" s="112"/>
      <c r="R22" s="112"/>
      <c r="S22" s="112"/>
      <c r="T22" s="18" t="str">
        <f>IF(ISERROR(Creep_calculation),"",Creep_calculation)</f>
        <v/>
      </c>
      <c r="U22" s="4"/>
      <c r="V22" s="4"/>
      <c r="W22" s="4"/>
      <c r="X22" s="4"/>
      <c r="Y22" s="4"/>
      <c r="Z22" s="4"/>
      <c r="AA22" s="4"/>
      <c r="AB22" s="8"/>
    </row>
    <row r="23" spans="1:28" x14ac:dyDescent="0.3">
      <c r="A23" s="131">
        <v>13</v>
      </c>
      <c r="B23" s="8"/>
      <c r="C23" s="4"/>
      <c r="D23" s="109">
        <v>13</v>
      </c>
      <c r="E23" s="110" t="e">
        <f t="shared" si="7"/>
        <v>#VALUE!</v>
      </c>
      <c r="F23" s="111" t="str">
        <f t="shared" si="1"/>
        <v/>
      </c>
      <c r="G23" s="111" t="str">
        <f t="shared" si="2"/>
        <v/>
      </c>
      <c r="H23" s="111" t="str">
        <f t="shared" si="2"/>
        <v/>
      </c>
      <c r="I23" s="111" t="str">
        <f t="shared" si="2"/>
        <v/>
      </c>
      <c r="J23" s="111" t="str">
        <f t="shared" si="2"/>
        <v/>
      </c>
      <c r="K23" s="111" t="str">
        <f t="shared" si="2"/>
        <v/>
      </c>
      <c r="L23" s="111" t="str">
        <f t="shared" si="2"/>
        <v/>
      </c>
      <c r="M23" s="111" t="str">
        <f t="shared" si="2"/>
        <v/>
      </c>
      <c r="N23" s="111" t="str">
        <f t="shared" si="6"/>
        <v/>
      </c>
      <c r="O23" s="111" t="str">
        <f t="shared" si="3"/>
        <v/>
      </c>
      <c r="P23" s="111" t="str">
        <f t="shared" si="4"/>
        <v/>
      </c>
      <c r="Q23" s="112"/>
      <c r="R23" s="112"/>
      <c r="S23" s="112"/>
      <c r="T23" s="18" t="str">
        <f t="shared" si="5"/>
        <v/>
      </c>
      <c r="U23" s="4"/>
      <c r="V23" s="4"/>
      <c r="W23" s="4"/>
      <c r="X23" s="4"/>
      <c r="Y23" s="4"/>
      <c r="Z23" s="4"/>
      <c r="AA23" s="4"/>
      <c r="AB23" s="8"/>
    </row>
    <row r="24" spans="1:28" x14ac:dyDescent="0.3">
      <c r="A24" s="131">
        <v>14</v>
      </c>
      <c r="B24" s="8"/>
      <c r="C24" s="4"/>
      <c r="D24" s="109">
        <v>14</v>
      </c>
      <c r="E24" s="110" t="e">
        <f t="shared" si="7"/>
        <v>#VALUE!</v>
      </c>
      <c r="F24" s="111" t="str">
        <f>IF($V$10=$D24,$E24,"")</f>
        <v/>
      </c>
      <c r="G24" s="111" t="str">
        <f>IF($V$10=$D24,TREND($Q24:$S24,$Q$10:$S$10,G$10),"")</f>
        <v/>
      </c>
      <c r="H24" s="111" t="str">
        <f>IF($V$10=$D24,TREND($Q24:$S24,$Q$10:$S$10,H$10),"")</f>
        <v/>
      </c>
      <c r="I24" s="111" t="str">
        <f t="shared" si="2"/>
        <v/>
      </c>
      <c r="J24" s="111" t="str">
        <f t="shared" si="2"/>
        <v/>
      </c>
      <c r="K24" s="111" t="str">
        <f t="shared" si="2"/>
        <v/>
      </c>
      <c r="L24" s="111" t="str">
        <f t="shared" si="2"/>
        <v/>
      </c>
      <c r="M24" s="111" t="str">
        <f t="shared" si="2"/>
        <v/>
      </c>
      <c r="N24" s="111" t="str">
        <f t="shared" si="6"/>
        <v/>
      </c>
      <c r="O24" s="111" t="str">
        <f t="shared" si="3"/>
        <v/>
      </c>
      <c r="P24" s="111" t="str">
        <f t="shared" si="4"/>
        <v/>
      </c>
      <c r="Q24" s="112"/>
      <c r="R24" s="112"/>
      <c r="S24" s="112"/>
      <c r="T24" s="18" t="str">
        <f>IF(ISERROR(Creep_calculation),"",Creep_calculation)</f>
        <v/>
      </c>
      <c r="U24" s="4"/>
      <c r="V24" s="4"/>
      <c r="W24" s="4"/>
      <c r="X24" s="4"/>
      <c r="Y24" s="4"/>
      <c r="Z24" s="4"/>
      <c r="AA24" s="4"/>
      <c r="AB24" s="8"/>
    </row>
    <row r="25" spans="1:28" x14ac:dyDescent="0.3">
      <c r="A25" s="131">
        <v>15</v>
      </c>
      <c r="B25" s="8"/>
      <c r="C25" s="4"/>
      <c r="D25" s="109">
        <v>15</v>
      </c>
      <c r="E25" s="110" t="e">
        <f t="shared" si="7"/>
        <v>#VALUE!</v>
      </c>
      <c r="F25" s="111" t="str">
        <f t="shared" si="1"/>
        <v/>
      </c>
      <c r="G25" s="111" t="str">
        <f t="shared" si="2"/>
        <v/>
      </c>
      <c r="H25" s="111" t="str">
        <f t="shared" si="2"/>
        <v/>
      </c>
      <c r="I25" s="111" t="str">
        <f t="shared" si="2"/>
        <v/>
      </c>
      <c r="J25" s="111" t="str">
        <f t="shared" si="2"/>
        <v/>
      </c>
      <c r="K25" s="111" t="str">
        <f t="shared" si="2"/>
        <v/>
      </c>
      <c r="L25" s="111" t="str">
        <f t="shared" si="2"/>
        <v/>
      </c>
      <c r="M25" s="111" t="str">
        <f t="shared" si="2"/>
        <v/>
      </c>
      <c r="N25" s="111" t="str">
        <f t="shared" si="6"/>
        <v/>
      </c>
      <c r="O25" s="111" t="str">
        <f t="shared" si="3"/>
        <v/>
      </c>
      <c r="P25" s="111" t="str">
        <f t="shared" si="4"/>
        <v/>
      </c>
      <c r="Q25" s="112"/>
      <c r="R25" s="112"/>
      <c r="S25" s="112"/>
      <c r="T25" s="18" t="str">
        <f>IF(ISERROR(Creep_calculation),"",Creep_calculation)</f>
        <v/>
      </c>
      <c r="U25" s="4"/>
      <c r="V25" s="4"/>
      <c r="W25" s="4"/>
      <c r="X25" s="4"/>
      <c r="Y25" s="4"/>
      <c r="Z25" s="4"/>
      <c r="AA25" s="4"/>
      <c r="AB25" s="8"/>
    </row>
    <row r="26" spans="1:28" x14ac:dyDescent="0.3">
      <c r="A26" s="131">
        <v>16</v>
      </c>
      <c r="B26" s="8"/>
      <c r="C26" s="4"/>
      <c r="D26" s="109">
        <v>16</v>
      </c>
      <c r="E26" s="110" t="e">
        <f t="shared" si="7"/>
        <v>#VALUE!</v>
      </c>
      <c r="F26" s="111" t="str">
        <f t="shared" si="1"/>
        <v/>
      </c>
      <c r="G26" s="111" t="str">
        <f t="shared" si="2"/>
        <v/>
      </c>
      <c r="H26" s="111" t="str">
        <f t="shared" si="2"/>
        <v/>
      </c>
      <c r="I26" s="111" t="str">
        <f t="shared" si="2"/>
        <v/>
      </c>
      <c r="J26" s="111" t="str">
        <f t="shared" si="2"/>
        <v/>
      </c>
      <c r="K26" s="111" t="str">
        <f t="shared" si="2"/>
        <v/>
      </c>
      <c r="L26" s="111" t="str">
        <f t="shared" si="2"/>
        <v/>
      </c>
      <c r="M26" s="111" t="str">
        <f t="shared" si="2"/>
        <v/>
      </c>
      <c r="N26" s="111" t="str">
        <f t="shared" si="6"/>
        <v/>
      </c>
      <c r="O26" s="111" t="str">
        <f t="shared" si="3"/>
        <v/>
      </c>
      <c r="P26" s="111" t="str">
        <f t="shared" si="4"/>
        <v/>
      </c>
      <c r="Q26" s="112"/>
      <c r="R26" s="112"/>
      <c r="S26" s="112"/>
      <c r="T26" s="18" t="str">
        <f t="shared" si="5"/>
        <v/>
      </c>
      <c r="U26" s="4"/>
      <c r="V26" s="4"/>
      <c r="W26" s="4"/>
      <c r="X26" s="4"/>
      <c r="Y26" s="4"/>
      <c r="Z26" s="4"/>
      <c r="AA26" s="4"/>
      <c r="AB26" s="8"/>
    </row>
    <row r="27" spans="1:28" x14ac:dyDescent="0.3">
      <c r="A27" s="131">
        <v>17</v>
      </c>
      <c r="B27" s="8"/>
      <c r="C27" s="4"/>
      <c r="D27" s="109">
        <v>17</v>
      </c>
      <c r="E27" s="110" t="e">
        <f t="shared" si="7"/>
        <v>#VALUE!</v>
      </c>
      <c r="F27" s="111" t="str">
        <f t="shared" si="1"/>
        <v/>
      </c>
      <c r="G27" s="111" t="str">
        <f t="shared" si="2"/>
        <v/>
      </c>
      <c r="H27" s="111" t="str">
        <f t="shared" si="2"/>
        <v/>
      </c>
      <c r="I27" s="111" t="str">
        <f t="shared" si="2"/>
        <v/>
      </c>
      <c r="J27" s="111" t="str">
        <f t="shared" si="2"/>
        <v/>
      </c>
      <c r="K27" s="111" t="str">
        <f t="shared" si="2"/>
        <v/>
      </c>
      <c r="L27" s="111" t="str">
        <f t="shared" si="2"/>
        <v/>
      </c>
      <c r="M27" s="111" t="str">
        <f t="shared" si="2"/>
        <v/>
      </c>
      <c r="N27" s="111" t="str">
        <f t="shared" si="6"/>
        <v/>
      </c>
      <c r="O27" s="111" t="str">
        <f t="shared" si="3"/>
        <v/>
      </c>
      <c r="P27" s="111" t="str">
        <f t="shared" si="4"/>
        <v/>
      </c>
      <c r="Q27" s="112"/>
      <c r="R27" s="112"/>
      <c r="S27" s="112"/>
      <c r="T27" s="18" t="str">
        <f t="shared" si="5"/>
        <v/>
      </c>
      <c r="U27" s="4"/>
      <c r="V27" s="4"/>
      <c r="W27" s="4"/>
      <c r="X27" s="4"/>
      <c r="Y27" s="4"/>
      <c r="Z27" s="4"/>
      <c r="AA27" s="4"/>
      <c r="AB27" s="8"/>
    </row>
    <row r="28" spans="1:28" x14ac:dyDescent="0.3">
      <c r="A28" s="131">
        <v>18</v>
      </c>
      <c r="B28" s="8"/>
      <c r="C28" s="4"/>
      <c r="D28" s="109">
        <v>18</v>
      </c>
      <c r="E28" s="110" t="e">
        <f t="shared" si="7"/>
        <v>#VALUE!</v>
      </c>
      <c r="F28" s="111" t="str">
        <f t="shared" si="1"/>
        <v/>
      </c>
      <c r="G28" s="111" t="str">
        <f t="shared" si="2"/>
        <v/>
      </c>
      <c r="H28" s="111" t="str">
        <f t="shared" si="2"/>
        <v/>
      </c>
      <c r="I28" s="111" t="str">
        <f t="shared" si="2"/>
        <v/>
      </c>
      <c r="J28" s="111" t="str">
        <f t="shared" si="2"/>
        <v/>
      </c>
      <c r="K28" s="111" t="str">
        <f t="shared" si="2"/>
        <v/>
      </c>
      <c r="L28" s="111" t="str">
        <f t="shared" si="2"/>
        <v/>
      </c>
      <c r="M28" s="111" t="str">
        <f t="shared" si="2"/>
        <v/>
      </c>
      <c r="N28" s="111" t="str">
        <f t="shared" si="6"/>
        <v/>
      </c>
      <c r="O28" s="111" t="str">
        <f t="shared" si="3"/>
        <v/>
      </c>
      <c r="P28" s="111" t="str">
        <f t="shared" si="4"/>
        <v/>
      </c>
      <c r="Q28" s="112"/>
      <c r="R28" s="112"/>
      <c r="S28" s="112"/>
      <c r="T28" s="18" t="str">
        <f t="shared" si="5"/>
        <v/>
      </c>
      <c r="U28" s="4"/>
      <c r="V28" s="4"/>
      <c r="W28" s="4"/>
      <c r="X28" s="4"/>
      <c r="Y28" s="4"/>
      <c r="Z28" s="4"/>
      <c r="AA28" s="4"/>
      <c r="AB28" s="8"/>
    </row>
    <row r="29" spans="1:28" x14ac:dyDescent="0.3">
      <c r="A29" s="131">
        <v>19</v>
      </c>
      <c r="B29" s="8"/>
      <c r="C29" s="4"/>
      <c r="D29" s="109">
        <v>19</v>
      </c>
      <c r="E29" s="110" t="e">
        <f t="shared" si="7"/>
        <v>#VALUE!</v>
      </c>
      <c r="F29" s="111" t="str">
        <f t="shared" si="1"/>
        <v/>
      </c>
      <c r="G29" s="111" t="str">
        <f t="shared" si="2"/>
        <v/>
      </c>
      <c r="H29" s="111" t="str">
        <f t="shared" si="2"/>
        <v/>
      </c>
      <c r="I29" s="111" t="str">
        <f t="shared" si="2"/>
        <v/>
      </c>
      <c r="J29" s="111" t="str">
        <f t="shared" si="2"/>
        <v/>
      </c>
      <c r="K29" s="111" t="str">
        <f t="shared" si="2"/>
        <v/>
      </c>
      <c r="L29" s="111" t="str">
        <f t="shared" si="2"/>
        <v/>
      </c>
      <c r="M29" s="111" t="str">
        <f t="shared" si="2"/>
        <v/>
      </c>
      <c r="N29" s="111" t="str">
        <f t="shared" si="6"/>
        <v/>
      </c>
      <c r="O29" s="111" t="str">
        <f t="shared" si="3"/>
        <v/>
      </c>
      <c r="P29" s="111" t="str">
        <f t="shared" si="4"/>
        <v/>
      </c>
      <c r="Q29" s="112"/>
      <c r="R29" s="112"/>
      <c r="S29" s="112"/>
      <c r="T29" s="18" t="str">
        <f t="shared" si="5"/>
        <v/>
      </c>
      <c r="U29" s="4"/>
      <c r="V29" s="4"/>
      <c r="W29" s="4"/>
      <c r="X29" s="4"/>
      <c r="Y29" s="4"/>
      <c r="Z29" s="4"/>
      <c r="AA29" s="4"/>
      <c r="AB29" s="8"/>
    </row>
    <row r="30" spans="1:28" x14ac:dyDescent="0.3">
      <c r="A30" s="131">
        <v>20</v>
      </c>
      <c r="B30" s="8"/>
      <c r="C30" s="4"/>
      <c r="D30" s="109">
        <v>20</v>
      </c>
      <c r="E30" s="110" t="e">
        <f t="shared" si="7"/>
        <v>#VALUE!</v>
      </c>
      <c r="F30" s="111" t="str">
        <f t="shared" si="1"/>
        <v/>
      </c>
      <c r="G30" s="111" t="str">
        <f t="shared" si="2"/>
        <v/>
      </c>
      <c r="H30" s="111" t="str">
        <f t="shared" si="2"/>
        <v/>
      </c>
      <c r="I30" s="111" t="str">
        <f t="shared" si="2"/>
        <v/>
      </c>
      <c r="J30" s="111" t="str">
        <f t="shared" si="2"/>
        <v/>
      </c>
      <c r="K30" s="111" t="str">
        <f t="shared" si="2"/>
        <v/>
      </c>
      <c r="L30" s="111" t="str">
        <f t="shared" si="2"/>
        <v/>
      </c>
      <c r="M30" s="111" t="str">
        <f t="shared" si="2"/>
        <v/>
      </c>
      <c r="N30" s="111" t="str">
        <f t="shared" si="6"/>
        <v/>
      </c>
      <c r="O30" s="111" t="str">
        <f t="shared" si="3"/>
        <v/>
      </c>
      <c r="P30" s="111" t="str">
        <f t="shared" si="4"/>
        <v/>
      </c>
      <c r="Q30" s="112"/>
      <c r="R30" s="112"/>
      <c r="S30" s="112"/>
      <c r="T30" s="18" t="str">
        <f t="shared" si="5"/>
        <v/>
      </c>
      <c r="U30" s="4"/>
      <c r="V30" s="4"/>
      <c r="W30" s="4"/>
      <c r="X30" s="4"/>
      <c r="Y30" s="4"/>
      <c r="Z30" s="4"/>
      <c r="AA30" s="4"/>
      <c r="AB30" s="8"/>
    </row>
    <row r="31" spans="1:28" x14ac:dyDescent="0.3">
      <c r="A31" s="131">
        <v>21</v>
      </c>
      <c r="B31" s="8"/>
      <c r="C31" s="4"/>
      <c r="D31" s="109">
        <v>21</v>
      </c>
      <c r="E31" s="110" t="e">
        <f t="shared" si="7"/>
        <v>#VALUE!</v>
      </c>
      <c r="F31" s="111" t="str">
        <f t="shared" si="1"/>
        <v/>
      </c>
      <c r="G31" s="111" t="str">
        <f t="shared" si="2"/>
        <v/>
      </c>
      <c r="H31" s="111" t="str">
        <f t="shared" si="2"/>
        <v/>
      </c>
      <c r="I31" s="111" t="str">
        <f t="shared" si="2"/>
        <v/>
      </c>
      <c r="J31" s="111" t="str">
        <f t="shared" si="2"/>
        <v/>
      </c>
      <c r="K31" s="111" t="str">
        <f t="shared" si="2"/>
        <v/>
      </c>
      <c r="L31" s="111" t="str">
        <f t="shared" si="2"/>
        <v/>
      </c>
      <c r="M31" s="111" t="str">
        <f t="shared" si="2"/>
        <v/>
      </c>
      <c r="N31" s="111" t="str">
        <f t="shared" si="6"/>
        <v/>
      </c>
      <c r="O31" s="111" t="str">
        <f t="shared" si="3"/>
        <v/>
      </c>
      <c r="P31" s="111" t="str">
        <f t="shared" si="4"/>
        <v/>
      </c>
      <c r="Q31" s="112"/>
      <c r="R31" s="112"/>
      <c r="S31" s="112"/>
      <c r="T31" s="18" t="str">
        <f t="shared" si="5"/>
        <v/>
      </c>
      <c r="U31" s="4"/>
      <c r="V31" s="4"/>
      <c r="W31" s="4"/>
      <c r="X31" s="4"/>
      <c r="Y31" s="4"/>
      <c r="Z31" s="4"/>
      <c r="AA31" s="4"/>
      <c r="AB31" s="8"/>
    </row>
    <row r="32" spans="1:28" x14ac:dyDescent="0.3">
      <c r="A32" s="131">
        <v>22</v>
      </c>
      <c r="B32" s="8"/>
      <c r="C32" s="4"/>
      <c r="D32" s="109">
        <v>22</v>
      </c>
      <c r="E32" s="110" t="e">
        <f t="shared" si="7"/>
        <v>#VALUE!</v>
      </c>
      <c r="F32" s="111" t="str">
        <f t="shared" si="1"/>
        <v/>
      </c>
      <c r="G32" s="111" t="str">
        <f t="shared" si="2"/>
        <v/>
      </c>
      <c r="H32" s="111" t="str">
        <f t="shared" si="2"/>
        <v/>
      </c>
      <c r="I32" s="111" t="str">
        <f t="shared" si="2"/>
        <v/>
      </c>
      <c r="J32" s="111" t="str">
        <f t="shared" si="2"/>
        <v/>
      </c>
      <c r="K32" s="111" t="str">
        <f t="shared" si="2"/>
        <v/>
      </c>
      <c r="L32" s="111" t="str">
        <f t="shared" si="2"/>
        <v/>
      </c>
      <c r="M32" s="111" t="str">
        <f t="shared" si="2"/>
        <v/>
      </c>
      <c r="N32" s="111" t="str">
        <f t="shared" si="6"/>
        <v/>
      </c>
      <c r="O32" s="111" t="str">
        <f t="shared" si="3"/>
        <v/>
      </c>
      <c r="P32" s="111" t="str">
        <f t="shared" si="4"/>
        <v/>
      </c>
      <c r="Q32" s="112"/>
      <c r="R32" s="112"/>
      <c r="S32" s="112"/>
      <c r="T32" s="18" t="str">
        <f t="shared" si="5"/>
        <v/>
      </c>
      <c r="U32" s="4"/>
      <c r="V32" s="4"/>
      <c r="W32" s="4"/>
      <c r="X32" s="4"/>
      <c r="Y32" s="4"/>
      <c r="Z32" s="4"/>
      <c r="AA32" s="4"/>
      <c r="AB32" s="8"/>
    </row>
    <row r="33" spans="1:28" x14ac:dyDescent="0.3">
      <c r="A33" s="131">
        <v>23</v>
      </c>
      <c r="B33" s="8"/>
      <c r="C33" s="4"/>
      <c r="D33" s="109">
        <v>23</v>
      </c>
      <c r="E33" s="110" t="e">
        <f t="shared" si="7"/>
        <v>#VALUE!</v>
      </c>
      <c r="F33" s="111" t="str">
        <f t="shared" si="1"/>
        <v/>
      </c>
      <c r="G33" s="111" t="str">
        <f t="shared" si="2"/>
        <v/>
      </c>
      <c r="H33" s="111" t="str">
        <f t="shared" si="2"/>
        <v/>
      </c>
      <c r="I33" s="111" t="str">
        <f t="shared" si="2"/>
        <v/>
      </c>
      <c r="J33" s="111" t="str">
        <f t="shared" si="2"/>
        <v/>
      </c>
      <c r="K33" s="111" t="str">
        <f t="shared" si="2"/>
        <v/>
      </c>
      <c r="L33" s="111" t="str">
        <f t="shared" si="2"/>
        <v/>
      </c>
      <c r="M33" s="111" t="str">
        <f t="shared" si="2"/>
        <v/>
      </c>
      <c r="N33" s="111" t="str">
        <f t="shared" si="6"/>
        <v/>
      </c>
      <c r="O33" s="111" t="str">
        <f t="shared" si="3"/>
        <v/>
      </c>
      <c r="P33" s="111" t="str">
        <f t="shared" si="4"/>
        <v/>
      </c>
      <c r="Q33" s="112"/>
      <c r="R33" s="112"/>
      <c r="S33" s="112"/>
      <c r="T33" s="18" t="str">
        <f t="shared" si="5"/>
        <v/>
      </c>
      <c r="U33" s="4"/>
      <c r="V33" s="4"/>
      <c r="W33" s="4"/>
      <c r="X33" s="4"/>
      <c r="Y33" s="4"/>
      <c r="Z33" s="4"/>
      <c r="AA33" s="4"/>
      <c r="AB33" s="8"/>
    </row>
    <row r="34" spans="1:28" x14ac:dyDescent="0.3">
      <c r="A34" s="131">
        <v>24</v>
      </c>
      <c r="B34" s="8"/>
      <c r="C34" s="4"/>
      <c r="D34" s="109">
        <v>24</v>
      </c>
      <c r="E34" s="110" t="e">
        <f t="shared" si="7"/>
        <v>#VALUE!</v>
      </c>
      <c r="F34" s="111" t="str">
        <f t="shared" si="1"/>
        <v/>
      </c>
      <c r="G34" s="111" t="str">
        <f t="shared" si="2"/>
        <v/>
      </c>
      <c r="H34" s="111" t="str">
        <f t="shared" si="2"/>
        <v/>
      </c>
      <c r="I34" s="111" t="str">
        <f t="shared" si="2"/>
        <v/>
      </c>
      <c r="J34" s="111" t="str">
        <f t="shared" si="2"/>
        <v/>
      </c>
      <c r="K34" s="111" t="str">
        <f t="shared" si="2"/>
        <v/>
      </c>
      <c r="L34" s="111" t="str">
        <f t="shared" si="2"/>
        <v/>
      </c>
      <c r="M34" s="111" t="str">
        <f t="shared" si="2"/>
        <v/>
      </c>
      <c r="N34" s="111" t="str">
        <f t="shared" si="6"/>
        <v/>
      </c>
      <c r="O34" s="111" t="str">
        <f t="shared" si="3"/>
        <v/>
      </c>
      <c r="P34" s="111" t="str">
        <f t="shared" si="4"/>
        <v/>
      </c>
      <c r="Q34" s="112"/>
      <c r="R34" s="112"/>
      <c r="S34" s="112"/>
      <c r="T34" s="18" t="str">
        <f t="shared" si="5"/>
        <v/>
      </c>
      <c r="U34" s="4"/>
      <c r="V34" s="4"/>
      <c r="W34" s="4"/>
      <c r="X34" s="4"/>
      <c r="Y34" s="4"/>
      <c r="Z34" s="4"/>
      <c r="AA34" s="4"/>
      <c r="AB34" s="8"/>
    </row>
    <row r="35" spans="1:28" x14ac:dyDescent="0.3">
      <c r="A35" s="131">
        <v>25</v>
      </c>
      <c r="B35" s="8"/>
      <c r="C35" s="4"/>
      <c r="D35" s="109">
        <v>25</v>
      </c>
      <c r="E35" s="110" t="e">
        <f t="shared" si="7"/>
        <v>#VALUE!</v>
      </c>
      <c r="F35" s="111" t="str">
        <f t="shared" si="1"/>
        <v/>
      </c>
      <c r="G35" s="111" t="str">
        <f t="shared" si="2"/>
        <v/>
      </c>
      <c r="H35" s="111" t="str">
        <f t="shared" si="2"/>
        <v/>
      </c>
      <c r="I35" s="111" t="str">
        <f t="shared" si="2"/>
        <v/>
      </c>
      <c r="J35" s="111" t="str">
        <f t="shared" si="2"/>
        <v/>
      </c>
      <c r="K35" s="111" t="str">
        <f t="shared" si="2"/>
        <v/>
      </c>
      <c r="L35" s="111" t="str">
        <f t="shared" si="2"/>
        <v/>
      </c>
      <c r="M35" s="111" t="str">
        <f t="shared" si="2"/>
        <v/>
      </c>
      <c r="N35" s="111" t="str">
        <f t="shared" si="6"/>
        <v/>
      </c>
      <c r="O35" s="111" t="str">
        <f t="shared" si="3"/>
        <v/>
      </c>
      <c r="P35" s="111" t="str">
        <f t="shared" si="4"/>
        <v/>
      </c>
      <c r="Q35" s="112"/>
      <c r="R35" s="112"/>
      <c r="S35" s="112"/>
      <c r="T35" s="18" t="str">
        <f t="shared" si="5"/>
        <v/>
      </c>
      <c r="U35" s="4"/>
      <c r="V35" s="4"/>
      <c r="W35" s="4"/>
      <c r="X35" s="4"/>
      <c r="Y35" s="4"/>
      <c r="Z35" s="4"/>
      <c r="AA35" s="4"/>
      <c r="AB35" s="8"/>
    </row>
    <row r="36" spans="1:28" x14ac:dyDescent="0.3">
      <c r="A36" s="131">
        <v>26</v>
      </c>
      <c r="B36" s="8"/>
      <c r="C36" s="4"/>
      <c r="D36" s="109">
        <v>26</v>
      </c>
      <c r="E36" s="110" t="e">
        <f t="shared" si="7"/>
        <v>#VALUE!</v>
      </c>
      <c r="F36" s="111" t="str">
        <f t="shared" si="1"/>
        <v/>
      </c>
      <c r="G36" s="111" t="str">
        <f t="shared" si="2"/>
        <v/>
      </c>
      <c r="H36" s="111" t="str">
        <f t="shared" si="2"/>
        <v/>
      </c>
      <c r="I36" s="111" t="str">
        <f t="shared" si="2"/>
        <v/>
      </c>
      <c r="J36" s="111" t="str">
        <f t="shared" si="2"/>
        <v/>
      </c>
      <c r="K36" s="111" t="str">
        <f t="shared" si="2"/>
        <v/>
      </c>
      <c r="L36" s="111" t="str">
        <f t="shared" si="2"/>
        <v/>
      </c>
      <c r="M36" s="111" t="str">
        <f t="shared" si="2"/>
        <v/>
      </c>
      <c r="N36" s="111" t="str">
        <f t="shared" si="6"/>
        <v/>
      </c>
      <c r="O36" s="111" t="str">
        <f t="shared" si="3"/>
        <v/>
      </c>
      <c r="P36" s="111" t="str">
        <f t="shared" si="4"/>
        <v/>
      </c>
      <c r="Q36" s="112"/>
      <c r="R36" s="112"/>
      <c r="S36" s="112"/>
      <c r="T36" s="18" t="str">
        <f t="shared" si="5"/>
        <v/>
      </c>
      <c r="U36" s="4"/>
      <c r="V36" s="4"/>
      <c r="W36" s="4"/>
      <c r="X36" s="4"/>
      <c r="Y36" s="4"/>
      <c r="Z36" s="4"/>
      <c r="AA36" s="4"/>
      <c r="AB36" s="8"/>
    </row>
    <row r="37" spans="1:28" x14ac:dyDescent="0.3">
      <c r="A37" s="131">
        <v>27</v>
      </c>
      <c r="B37" s="8"/>
      <c r="C37" s="4"/>
      <c r="D37" s="109">
        <v>27</v>
      </c>
      <c r="E37" s="110" t="e">
        <f t="shared" si="7"/>
        <v>#VALUE!</v>
      </c>
      <c r="F37" s="111" t="str">
        <f t="shared" si="1"/>
        <v/>
      </c>
      <c r="G37" s="111" t="str">
        <f t="shared" si="2"/>
        <v/>
      </c>
      <c r="H37" s="111" t="str">
        <f t="shared" si="2"/>
        <v/>
      </c>
      <c r="I37" s="111" t="str">
        <f t="shared" si="2"/>
        <v/>
      </c>
      <c r="J37" s="111" t="str">
        <f t="shared" si="2"/>
        <v/>
      </c>
      <c r="K37" s="111" t="str">
        <f t="shared" si="2"/>
        <v/>
      </c>
      <c r="L37" s="111" t="str">
        <f t="shared" si="2"/>
        <v/>
      </c>
      <c r="M37" s="111" t="str">
        <f t="shared" si="2"/>
        <v/>
      </c>
      <c r="N37" s="111" t="str">
        <f t="shared" si="6"/>
        <v/>
      </c>
      <c r="O37" s="111" t="str">
        <f t="shared" si="3"/>
        <v/>
      </c>
      <c r="P37" s="111" t="str">
        <f t="shared" si="4"/>
        <v/>
      </c>
      <c r="Q37" s="112"/>
      <c r="R37" s="112"/>
      <c r="S37" s="112"/>
      <c r="T37" s="18" t="str">
        <f t="shared" si="5"/>
        <v/>
      </c>
      <c r="U37" s="4"/>
      <c r="V37" s="4"/>
      <c r="W37" s="4"/>
      <c r="X37" s="4"/>
      <c r="Y37" s="4"/>
      <c r="Z37" s="4"/>
      <c r="AA37" s="4"/>
      <c r="AB37" s="8"/>
    </row>
    <row r="38" spans="1:28" x14ac:dyDescent="0.3">
      <c r="A38" s="131">
        <v>28</v>
      </c>
      <c r="B38" s="8"/>
      <c r="C38" s="4"/>
      <c r="D38" s="109">
        <v>28</v>
      </c>
      <c r="E38" s="110" t="e">
        <f t="shared" si="7"/>
        <v>#VALUE!</v>
      </c>
      <c r="F38" s="111" t="str">
        <f t="shared" si="1"/>
        <v/>
      </c>
      <c r="G38" s="111" t="str">
        <f t="shared" si="2"/>
        <v/>
      </c>
      <c r="H38" s="111" t="str">
        <f t="shared" si="2"/>
        <v/>
      </c>
      <c r="I38" s="111" t="str">
        <f t="shared" si="2"/>
        <v/>
      </c>
      <c r="J38" s="111" t="str">
        <f t="shared" si="2"/>
        <v/>
      </c>
      <c r="K38" s="111" t="str">
        <f t="shared" si="2"/>
        <v/>
      </c>
      <c r="L38" s="111" t="str">
        <f t="shared" si="2"/>
        <v/>
      </c>
      <c r="M38" s="111" t="str">
        <f t="shared" si="2"/>
        <v/>
      </c>
      <c r="N38" s="111" t="str">
        <f t="shared" si="6"/>
        <v/>
      </c>
      <c r="O38" s="111" t="str">
        <f t="shared" si="3"/>
        <v/>
      </c>
      <c r="P38" s="111" t="str">
        <f t="shared" si="4"/>
        <v/>
      </c>
      <c r="Q38" s="112"/>
      <c r="R38" s="112"/>
      <c r="S38" s="112"/>
      <c r="T38" s="18" t="str">
        <f t="shared" si="5"/>
        <v/>
      </c>
      <c r="U38" s="4"/>
      <c r="V38" s="4"/>
      <c r="W38" s="4"/>
      <c r="X38" s="4"/>
      <c r="Y38" s="4"/>
      <c r="Z38" s="4"/>
      <c r="AA38" s="4"/>
      <c r="AB38" s="8"/>
    </row>
    <row r="39" spans="1:28" x14ac:dyDescent="0.3">
      <c r="A39" s="131">
        <v>29</v>
      </c>
      <c r="B39" s="8"/>
      <c r="C39" s="4"/>
      <c r="D39" s="109">
        <v>29</v>
      </c>
      <c r="E39" s="110" t="e">
        <f t="shared" si="7"/>
        <v>#VALUE!</v>
      </c>
      <c r="F39" s="111" t="str">
        <f t="shared" si="1"/>
        <v/>
      </c>
      <c r="G39" s="111" t="str">
        <f t="shared" si="2"/>
        <v/>
      </c>
      <c r="H39" s="111" t="str">
        <f t="shared" si="2"/>
        <v/>
      </c>
      <c r="I39" s="111" t="str">
        <f t="shared" si="2"/>
        <v/>
      </c>
      <c r="J39" s="111" t="str">
        <f t="shared" si="2"/>
        <v/>
      </c>
      <c r="K39" s="111" t="str">
        <f t="shared" si="2"/>
        <v/>
      </c>
      <c r="L39" s="111" t="str">
        <f t="shared" si="2"/>
        <v/>
      </c>
      <c r="M39" s="111" t="str">
        <f t="shared" si="2"/>
        <v/>
      </c>
      <c r="N39" s="111" t="str">
        <f t="shared" si="6"/>
        <v/>
      </c>
      <c r="O39" s="111" t="str">
        <f t="shared" si="3"/>
        <v/>
      </c>
      <c r="P39" s="111" t="str">
        <f t="shared" si="4"/>
        <v/>
      </c>
      <c r="Q39" s="112"/>
      <c r="R39" s="112"/>
      <c r="S39" s="112"/>
      <c r="T39" s="18" t="str">
        <f t="shared" si="5"/>
        <v/>
      </c>
      <c r="U39" s="4"/>
      <c r="V39" s="4"/>
      <c r="W39" s="4"/>
      <c r="X39" s="4"/>
      <c r="Y39" s="4"/>
      <c r="Z39" s="4"/>
      <c r="AA39" s="4"/>
      <c r="AB39" s="8"/>
    </row>
    <row r="40" spans="1:28" x14ac:dyDescent="0.3">
      <c r="A40" s="131">
        <v>30</v>
      </c>
      <c r="B40" s="8"/>
      <c r="C40" s="4"/>
      <c r="D40" s="109">
        <v>30</v>
      </c>
      <c r="E40" s="110" t="e">
        <f t="shared" si="7"/>
        <v>#VALUE!</v>
      </c>
      <c r="F40" s="111" t="str">
        <f t="shared" si="1"/>
        <v/>
      </c>
      <c r="G40" s="111" t="str">
        <f t="shared" si="2"/>
        <v/>
      </c>
      <c r="H40" s="111" t="str">
        <f t="shared" si="2"/>
        <v/>
      </c>
      <c r="I40" s="111" t="str">
        <f t="shared" si="2"/>
        <v/>
      </c>
      <c r="J40" s="111" t="str">
        <f t="shared" si="2"/>
        <v/>
      </c>
      <c r="K40" s="111" t="str">
        <f t="shared" si="2"/>
        <v/>
      </c>
      <c r="L40" s="111" t="str">
        <f t="shared" si="2"/>
        <v/>
      </c>
      <c r="M40" s="111" t="str">
        <f t="shared" si="2"/>
        <v/>
      </c>
      <c r="N40" s="111" t="str">
        <f t="shared" si="6"/>
        <v/>
      </c>
      <c r="O40" s="111" t="str">
        <f t="shared" si="3"/>
        <v/>
      </c>
      <c r="P40" s="111" t="str">
        <f t="shared" si="4"/>
        <v/>
      </c>
      <c r="Q40" s="112"/>
      <c r="R40" s="112"/>
      <c r="S40" s="112"/>
      <c r="T40" s="18" t="str">
        <f t="shared" si="5"/>
        <v/>
      </c>
      <c r="U40" s="4"/>
      <c r="V40" s="4"/>
      <c r="W40" s="4"/>
      <c r="X40" s="4"/>
      <c r="Y40" s="4"/>
      <c r="Z40" s="4"/>
      <c r="AA40" s="4"/>
      <c r="AB40" s="8"/>
    </row>
    <row r="41" spans="1:28" x14ac:dyDescent="0.3">
      <c r="A41" s="131">
        <v>31</v>
      </c>
      <c r="B41" s="8"/>
      <c r="C41" s="4"/>
      <c r="D41" s="109">
        <v>31</v>
      </c>
      <c r="E41" s="110" t="e">
        <f t="shared" si="7"/>
        <v>#VALUE!</v>
      </c>
      <c r="F41" s="111" t="str">
        <f t="shared" si="1"/>
        <v/>
      </c>
      <c r="G41" s="111" t="str">
        <f t="shared" si="2"/>
        <v/>
      </c>
      <c r="H41" s="111" t="str">
        <f t="shared" si="2"/>
        <v/>
      </c>
      <c r="I41" s="111" t="str">
        <f t="shared" si="2"/>
        <v/>
      </c>
      <c r="J41" s="111" t="str">
        <f t="shared" si="2"/>
        <v/>
      </c>
      <c r="K41" s="111" t="str">
        <f t="shared" si="2"/>
        <v/>
      </c>
      <c r="L41" s="111" t="str">
        <f t="shared" si="2"/>
        <v/>
      </c>
      <c r="M41" s="111" t="str">
        <f t="shared" si="2"/>
        <v/>
      </c>
      <c r="N41" s="111" t="str">
        <f t="shared" si="6"/>
        <v/>
      </c>
      <c r="O41" s="111" t="str">
        <f t="shared" si="3"/>
        <v/>
      </c>
      <c r="P41" s="111" t="str">
        <f t="shared" si="4"/>
        <v/>
      </c>
      <c r="Q41" s="112"/>
      <c r="R41" s="112"/>
      <c r="S41" s="112"/>
      <c r="T41" s="18" t="str">
        <f t="shared" si="5"/>
        <v/>
      </c>
      <c r="U41" s="4"/>
      <c r="V41" s="4"/>
      <c r="W41" s="4"/>
      <c r="X41" s="4"/>
      <c r="Y41" s="4"/>
      <c r="Z41" s="4"/>
      <c r="AA41" s="4"/>
      <c r="AB41" s="8"/>
    </row>
    <row r="42" spans="1:28" x14ac:dyDescent="0.3">
      <c r="A42" s="131">
        <v>32</v>
      </c>
      <c r="B42" s="8"/>
      <c r="C42" s="4"/>
      <c r="D42" s="109">
        <v>32</v>
      </c>
      <c r="E42" s="110" t="e">
        <f t="shared" si="7"/>
        <v>#VALUE!</v>
      </c>
      <c r="F42" s="111" t="str">
        <f t="shared" si="1"/>
        <v/>
      </c>
      <c r="G42" s="111" t="str">
        <f t="shared" si="2"/>
        <v/>
      </c>
      <c r="H42" s="111" t="str">
        <f t="shared" si="2"/>
        <v/>
      </c>
      <c r="I42" s="111" t="str">
        <f t="shared" si="2"/>
        <v/>
      </c>
      <c r="J42" s="111" t="str">
        <f t="shared" si="2"/>
        <v/>
      </c>
      <c r="K42" s="111" t="str">
        <f t="shared" si="2"/>
        <v/>
      </c>
      <c r="L42" s="111" t="str">
        <f t="shared" si="2"/>
        <v/>
      </c>
      <c r="M42" s="111" t="str">
        <f t="shared" si="2"/>
        <v/>
      </c>
      <c r="N42" s="111" t="str">
        <f t="shared" si="6"/>
        <v/>
      </c>
      <c r="O42" s="111" t="str">
        <f t="shared" si="3"/>
        <v/>
      </c>
      <c r="P42" s="111" t="str">
        <f t="shared" si="4"/>
        <v/>
      </c>
      <c r="Q42" s="112"/>
      <c r="R42" s="112"/>
      <c r="S42" s="112"/>
      <c r="T42" s="18" t="str">
        <f t="shared" si="5"/>
        <v/>
      </c>
      <c r="U42" s="4"/>
      <c r="V42" s="4"/>
      <c r="W42" s="4"/>
      <c r="X42" s="4"/>
      <c r="Y42" s="4"/>
      <c r="Z42" s="4"/>
      <c r="AA42" s="4"/>
      <c r="AB42" s="8"/>
    </row>
    <row r="43" spans="1:28" x14ac:dyDescent="0.3">
      <c r="A43" s="131">
        <v>33</v>
      </c>
      <c r="B43" s="8"/>
      <c r="C43" s="4"/>
      <c r="D43" s="109">
        <v>33</v>
      </c>
      <c r="E43" s="110" t="e">
        <f t="shared" si="7"/>
        <v>#VALUE!</v>
      </c>
      <c r="F43" s="111" t="str">
        <f t="shared" si="1"/>
        <v/>
      </c>
      <c r="G43" s="111" t="str">
        <f t="shared" si="2"/>
        <v/>
      </c>
      <c r="H43" s="111" t="str">
        <f t="shared" si="2"/>
        <v/>
      </c>
      <c r="I43" s="111" t="str">
        <f t="shared" si="2"/>
        <v/>
      </c>
      <c r="J43" s="111" t="str">
        <f t="shared" si="2"/>
        <v/>
      </c>
      <c r="K43" s="111" t="str">
        <f t="shared" si="2"/>
        <v/>
      </c>
      <c r="L43" s="111" t="str">
        <f t="shared" si="2"/>
        <v/>
      </c>
      <c r="M43" s="111" t="str">
        <f t="shared" si="2"/>
        <v/>
      </c>
      <c r="N43" s="111" t="str">
        <f t="shared" si="6"/>
        <v/>
      </c>
      <c r="O43" s="111" t="str">
        <f t="shared" si="3"/>
        <v/>
      </c>
      <c r="P43" s="111" t="str">
        <f t="shared" si="4"/>
        <v/>
      </c>
      <c r="Q43" s="112"/>
      <c r="R43" s="112"/>
      <c r="S43" s="112"/>
      <c r="T43" s="18" t="str">
        <f t="shared" si="5"/>
        <v/>
      </c>
      <c r="U43" s="4"/>
      <c r="V43" s="4"/>
      <c r="W43" s="4"/>
      <c r="X43" s="4"/>
      <c r="Y43" s="4"/>
      <c r="Z43" s="4"/>
      <c r="AA43" s="4"/>
      <c r="AB43" s="8"/>
    </row>
    <row r="44" spans="1:28" x14ac:dyDescent="0.3">
      <c r="A44" s="131">
        <v>34</v>
      </c>
      <c r="B44" s="8"/>
      <c r="C44" s="4"/>
      <c r="D44" s="109">
        <v>34</v>
      </c>
      <c r="E44" s="110" t="e">
        <f t="shared" si="7"/>
        <v>#VALUE!</v>
      </c>
      <c r="F44" s="111" t="str">
        <f t="shared" si="1"/>
        <v/>
      </c>
      <c r="G44" s="111" t="str">
        <f t="shared" si="2"/>
        <v/>
      </c>
      <c r="H44" s="111" t="str">
        <f t="shared" si="2"/>
        <v/>
      </c>
      <c r="I44" s="111" t="str">
        <f t="shared" si="2"/>
        <v/>
      </c>
      <c r="J44" s="111" t="str">
        <f t="shared" si="2"/>
        <v/>
      </c>
      <c r="K44" s="111" t="str">
        <f t="shared" si="2"/>
        <v/>
      </c>
      <c r="L44" s="111" t="str">
        <f t="shared" si="2"/>
        <v/>
      </c>
      <c r="M44" s="111" t="str">
        <f t="shared" si="2"/>
        <v/>
      </c>
      <c r="N44" s="111" t="str">
        <f t="shared" si="6"/>
        <v/>
      </c>
      <c r="O44" s="111" t="str">
        <f t="shared" si="3"/>
        <v/>
      </c>
      <c r="P44" s="111" t="str">
        <f t="shared" si="4"/>
        <v/>
      </c>
      <c r="Q44" s="112"/>
      <c r="R44" s="112"/>
      <c r="S44" s="112"/>
      <c r="T44" s="18" t="str">
        <f t="shared" si="5"/>
        <v/>
      </c>
      <c r="U44" s="4"/>
      <c r="V44" s="4"/>
      <c r="W44" s="4"/>
      <c r="X44" s="4"/>
      <c r="Y44" s="4"/>
      <c r="Z44" s="4"/>
      <c r="AA44" s="4"/>
      <c r="AB44" s="8"/>
    </row>
    <row r="45" spans="1:28" x14ac:dyDescent="0.3">
      <c r="A45" s="131">
        <v>35</v>
      </c>
      <c r="B45" s="8"/>
      <c r="C45" s="4"/>
      <c r="D45" s="109">
        <v>35</v>
      </c>
      <c r="E45" s="110" t="e">
        <f t="shared" si="7"/>
        <v>#VALUE!</v>
      </c>
      <c r="F45" s="111" t="str">
        <f t="shared" si="1"/>
        <v/>
      </c>
      <c r="G45" s="111" t="str">
        <f t="shared" si="2"/>
        <v/>
      </c>
      <c r="H45" s="111" t="str">
        <f t="shared" si="2"/>
        <v/>
      </c>
      <c r="I45" s="111" t="str">
        <f t="shared" si="2"/>
        <v/>
      </c>
      <c r="J45" s="111" t="str">
        <f t="shared" si="2"/>
        <v/>
      </c>
      <c r="K45" s="111" t="str">
        <f t="shared" si="2"/>
        <v/>
      </c>
      <c r="L45" s="111" t="str">
        <f t="shared" si="2"/>
        <v/>
      </c>
      <c r="M45" s="111" t="str">
        <f t="shared" si="2"/>
        <v/>
      </c>
      <c r="N45" s="111" t="str">
        <f t="shared" si="6"/>
        <v/>
      </c>
      <c r="O45" s="111" t="str">
        <f t="shared" si="3"/>
        <v/>
      </c>
      <c r="P45" s="111" t="str">
        <f t="shared" si="4"/>
        <v/>
      </c>
      <c r="Q45" s="112"/>
      <c r="R45" s="112"/>
      <c r="S45" s="112"/>
      <c r="T45" s="18" t="str">
        <f t="shared" si="5"/>
        <v/>
      </c>
      <c r="U45" s="4"/>
      <c r="V45" s="4"/>
      <c r="W45" s="4"/>
      <c r="X45" s="4"/>
      <c r="Y45" s="4"/>
      <c r="Z45" s="4"/>
      <c r="AA45" s="4"/>
      <c r="AB45" s="8"/>
    </row>
    <row r="46" spans="1:28" x14ac:dyDescent="0.3">
      <c r="A46" s="131">
        <v>36</v>
      </c>
      <c r="B46" s="8"/>
      <c r="C46" s="4"/>
      <c r="D46" s="109">
        <v>36</v>
      </c>
      <c r="E46" s="110" t="e">
        <f t="shared" si="7"/>
        <v>#VALUE!</v>
      </c>
      <c r="F46" s="111" t="str">
        <f t="shared" si="1"/>
        <v/>
      </c>
      <c r="G46" s="111" t="str">
        <f t="shared" si="2"/>
        <v/>
      </c>
      <c r="H46" s="111" t="str">
        <f t="shared" si="2"/>
        <v/>
      </c>
      <c r="I46" s="111" t="str">
        <f t="shared" si="2"/>
        <v/>
      </c>
      <c r="J46" s="111" t="str">
        <f t="shared" si="2"/>
        <v/>
      </c>
      <c r="K46" s="111" t="str">
        <f t="shared" si="2"/>
        <v/>
      </c>
      <c r="L46" s="111" t="str">
        <f t="shared" si="2"/>
        <v/>
      </c>
      <c r="M46" s="111" t="str">
        <f t="shared" si="2"/>
        <v/>
      </c>
      <c r="N46" s="111" t="str">
        <f t="shared" si="6"/>
        <v/>
      </c>
      <c r="O46" s="111" t="str">
        <f t="shared" si="3"/>
        <v/>
      </c>
      <c r="P46" s="111" t="str">
        <f t="shared" si="4"/>
        <v/>
      </c>
      <c r="Q46" s="112"/>
      <c r="R46" s="112"/>
      <c r="S46" s="112"/>
      <c r="T46" s="18" t="str">
        <f t="shared" si="5"/>
        <v/>
      </c>
      <c r="U46" s="4"/>
      <c r="V46" s="4"/>
      <c r="W46" s="4"/>
      <c r="X46" s="4"/>
      <c r="Y46" s="4"/>
      <c r="Z46" s="4"/>
      <c r="AA46" s="4"/>
      <c r="AB46" s="8"/>
    </row>
    <row r="47" spans="1:28" x14ac:dyDescent="0.3">
      <c r="A47" s="131">
        <v>37</v>
      </c>
      <c r="B47" s="8"/>
      <c r="C47" s="4"/>
      <c r="D47" s="109">
        <v>37</v>
      </c>
      <c r="E47" s="110" t="e">
        <f t="shared" si="7"/>
        <v>#VALUE!</v>
      </c>
      <c r="F47" s="111" t="str">
        <f t="shared" si="1"/>
        <v/>
      </c>
      <c r="G47" s="111" t="str">
        <f t="shared" si="2"/>
        <v/>
      </c>
      <c r="H47" s="111" t="str">
        <f t="shared" si="2"/>
        <v/>
      </c>
      <c r="I47" s="111" t="str">
        <f t="shared" si="2"/>
        <v/>
      </c>
      <c r="J47" s="111" t="str">
        <f t="shared" si="2"/>
        <v/>
      </c>
      <c r="K47" s="111" t="str">
        <f t="shared" si="2"/>
        <v/>
      </c>
      <c r="L47" s="111" t="str">
        <f t="shared" si="2"/>
        <v/>
      </c>
      <c r="M47" s="111" t="str">
        <f t="shared" si="2"/>
        <v/>
      </c>
      <c r="N47" s="111" t="str">
        <f t="shared" si="6"/>
        <v/>
      </c>
      <c r="O47" s="111" t="str">
        <f t="shared" si="3"/>
        <v/>
      </c>
      <c r="P47" s="111" t="str">
        <f t="shared" si="4"/>
        <v/>
      </c>
      <c r="Q47" s="112"/>
      <c r="R47" s="112"/>
      <c r="S47" s="112"/>
      <c r="T47" s="18" t="str">
        <f t="shared" si="5"/>
        <v/>
      </c>
      <c r="U47" s="4"/>
      <c r="V47" s="4"/>
      <c r="W47" s="4"/>
      <c r="X47" s="4"/>
      <c r="Y47" s="4"/>
      <c r="Z47" s="4"/>
      <c r="AA47" s="4"/>
      <c r="AB47" s="8"/>
    </row>
    <row r="48" spans="1:28" x14ac:dyDescent="0.3">
      <c r="A48" s="131">
        <v>38</v>
      </c>
      <c r="B48" s="8"/>
      <c r="C48" s="4"/>
      <c r="D48" s="109">
        <v>38</v>
      </c>
      <c r="E48" s="110" t="e">
        <f t="shared" si="7"/>
        <v>#VALUE!</v>
      </c>
      <c r="F48" s="111" t="str">
        <f t="shared" si="1"/>
        <v/>
      </c>
      <c r="G48" s="111" t="str">
        <f t="shared" si="2"/>
        <v/>
      </c>
      <c r="H48" s="111" t="str">
        <f t="shared" si="2"/>
        <v/>
      </c>
      <c r="I48" s="111" t="str">
        <f t="shared" si="2"/>
        <v/>
      </c>
      <c r="J48" s="111" t="str">
        <f t="shared" ref="J48:M50" si="8">IF($V$10=$D48,TREND($Q48:$S48,$Q$10:$S$10,J$10),"")</f>
        <v/>
      </c>
      <c r="K48" s="111" t="str">
        <f t="shared" si="8"/>
        <v/>
      </c>
      <c r="L48" s="111" t="str">
        <f t="shared" si="8"/>
        <v/>
      </c>
      <c r="M48" s="111" t="str">
        <f t="shared" si="8"/>
        <v/>
      </c>
      <c r="N48" s="111" t="str">
        <f t="shared" si="6"/>
        <v/>
      </c>
      <c r="O48" s="111" t="str">
        <f t="shared" si="3"/>
        <v/>
      </c>
      <c r="P48" s="111" t="str">
        <f t="shared" si="4"/>
        <v/>
      </c>
      <c r="Q48" s="112"/>
      <c r="R48" s="112"/>
      <c r="S48" s="112"/>
      <c r="T48" s="18" t="str">
        <f t="shared" si="5"/>
        <v/>
      </c>
      <c r="U48" s="4"/>
      <c r="V48" s="4"/>
      <c r="W48" s="4"/>
      <c r="X48" s="4"/>
      <c r="Y48" s="4"/>
      <c r="Z48" s="4"/>
      <c r="AA48" s="4"/>
      <c r="AB48" s="8"/>
    </row>
    <row r="49" spans="1:28" x14ac:dyDescent="0.3">
      <c r="A49" s="131">
        <v>39</v>
      </c>
      <c r="B49" s="8"/>
      <c r="C49" s="4"/>
      <c r="D49" s="109">
        <v>39</v>
      </c>
      <c r="E49" s="110" t="e">
        <f t="shared" si="7"/>
        <v>#VALUE!</v>
      </c>
      <c r="F49" s="111" t="str">
        <f t="shared" si="1"/>
        <v/>
      </c>
      <c r="G49" s="111" t="str">
        <f t="shared" ref="G49:I50" si="9">IF($V$10=$D49,TREND($Q49:$S49,$Q$10:$S$10,G$10),"")</f>
        <v/>
      </c>
      <c r="H49" s="111" t="str">
        <f t="shared" si="9"/>
        <v/>
      </c>
      <c r="I49" s="111" t="str">
        <f t="shared" si="9"/>
        <v/>
      </c>
      <c r="J49" s="111" t="str">
        <f t="shared" si="8"/>
        <v/>
      </c>
      <c r="K49" s="111" t="str">
        <f t="shared" si="8"/>
        <v/>
      </c>
      <c r="L49" s="111" t="str">
        <f t="shared" si="8"/>
        <v/>
      </c>
      <c r="M49" s="111" t="str">
        <f t="shared" si="8"/>
        <v/>
      </c>
      <c r="N49" s="111" t="str">
        <f t="shared" si="6"/>
        <v/>
      </c>
      <c r="O49" s="111" t="str">
        <f t="shared" si="3"/>
        <v/>
      </c>
      <c r="P49" s="111" t="str">
        <f t="shared" si="4"/>
        <v/>
      </c>
      <c r="Q49" s="112"/>
      <c r="R49" s="112"/>
      <c r="S49" s="112"/>
      <c r="T49" s="18" t="str">
        <f>IF(ISERROR(Creep_calculation),"",Creep_calculation)</f>
        <v/>
      </c>
      <c r="U49" s="4"/>
      <c r="V49" s="4"/>
      <c r="W49" s="4"/>
      <c r="X49" s="4"/>
      <c r="Y49" s="4"/>
      <c r="Z49" s="4"/>
      <c r="AA49" s="4"/>
      <c r="AB49" s="8"/>
    </row>
    <row r="50" spans="1:28" x14ac:dyDescent="0.3">
      <c r="A50" s="131">
        <v>40</v>
      </c>
      <c r="B50" s="8"/>
      <c r="C50" s="4"/>
      <c r="D50" s="109">
        <v>40</v>
      </c>
      <c r="E50" s="110" t="e">
        <f>TREND($Q50:$S50,$Q$10:$S$10,$E$10)</f>
        <v>#VALUE!</v>
      </c>
      <c r="F50" s="111" t="str">
        <f t="shared" si="1"/>
        <v/>
      </c>
      <c r="G50" s="111" t="str">
        <f t="shared" si="9"/>
        <v/>
      </c>
      <c r="H50" s="111" t="str">
        <f t="shared" si="9"/>
        <v/>
      </c>
      <c r="I50" s="111" t="str">
        <f t="shared" si="9"/>
        <v/>
      </c>
      <c r="J50" s="111" t="str">
        <f t="shared" si="8"/>
        <v/>
      </c>
      <c r="K50" s="111" t="str">
        <f t="shared" si="8"/>
        <v/>
      </c>
      <c r="L50" s="111" t="str">
        <f t="shared" si="8"/>
        <v/>
      </c>
      <c r="M50" s="111" t="str">
        <f t="shared" si="8"/>
        <v/>
      </c>
      <c r="N50" s="111" t="str">
        <f t="shared" si="6"/>
        <v/>
      </c>
      <c r="O50" s="111" t="str">
        <f t="shared" si="3"/>
        <v/>
      </c>
      <c r="P50" s="111" t="str">
        <f t="shared" si="4"/>
        <v/>
      </c>
      <c r="Q50" s="112"/>
      <c r="R50" s="112"/>
      <c r="S50" s="112"/>
      <c r="T50" s="18" t="str">
        <f>IF(ISERROR(Creep_calculation),"",Creep_calculation)</f>
        <v/>
      </c>
      <c r="U50" s="4"/>
      <c r="V50" s="4"/>
      <c r="W50" s="4"/>
      <c r="X50" s="4"/>
      <c r="Y50" s="4"/>
      <c r="Z50" s="4"/>
      <c r="AA50" s="4"/>
      <c r="AB50" s="8"/>
    </row>
    <row r="51" spans="1:28" x14ac:dyDescent="0.3">
      <c r="B51" s="8"/>
      <c r="C51" s="4"/>
      <c r="D51" s="100"/>
      <c r="E51" s="101"/>
      <c r="F51" s="113"/>
      <c r="G51" s="113"/>
      <c r="H51" s="113"/>
      <c r="I51" s="113"/>
      <c r="J51" s="113"/>
      <c r="K51" s="113"/>
      <c r="L51" s="113"/>
      <c r="M51" s="113"/>
      <c r="N51" s="113"/>
      <c r="O51" s="113"/>
      <c r="P51" s="113"/>
      <c r="Q51" s="113"/>
      <c r="R51" s="113"/>
      <c r="S51" s="113"/>
      <c r="T51" s="113"/>
      <c r="U51" s="4"/>
      <c r="V51" s="4"/>
      <c r="W51" s="4"/>
      <c r="X51" s="4"/>
      <c r="Y51" s="4"/>
      <c r="Z51" s="4"/>
      <c r="AA51" s="4"/>
      <c r="AB51" s="8"/>
    </row>
    <row r="52" spans="1:28" x14ac:dyDescent="0.3">
      <c r="B52" s="8"/>
      <c r="C52" s="4"/>
      <c r="D52" s="100"/>
      <c r="E52" s="101"/>
      <c r="F52" s="113"/>
      <c r="G52" s="113"/>
      <c r="H52" s="113"/>
      <c r="I52" s="113"/>
      <c r="J52" s="113"/>
      <c r="K52" s="113"/>
      <c r="L52" s="113"/>
      <c r="M52" s="113"/>
      <c r="N52" s="113"/>
      <c r="O52" s="113"/>
      <c r="P52" s="113"/>
      <c r="Q52" s="113"/>
      <c r="R52" s="113"/>
      <c r="S52" s="113"/>
      <c r="T52" s="113"/>
      <c r="U52" s="4"/>
      <c r="V52" s="4"/>
      <c r="W52" s="4"/>
      <c r="X52" s="4"/>
      <c r="Y52" s="4"/>
      <c r="Z52" s="4"/>
      <c r="AA52" s="4"/>
      <c r="AB52" s="8"/>
    </row>
    <row r="53" spans="1:28" ht="18.399999999999999" customHeight="1" x14ac:dyDescent="0.3">
      <c r="B53" s="8"/>
      <c r="C53" s="4"/>
      <c r="D53" s="100"/>
      <c r="E53" s="101"/>
      <c r="F53" s="4"/>
      <c r="G53" s="4"/>
      <c r="H53" s="4"/>
      <c r="I53" s="4"/>
      <c r="J53" s="4"/>
      <c r="K53" s="4"/>
      <c r="L53" s="4"/>
      <c r="M53" s="4"/>
      <c r="N53" s="4"/>
      <c r="O53" s="4"/>
      <c r="P53" s="4"/>
      <c r="Q53" s="4"/>
      <c r="R53" s="4"/>
      <c r="S53" s="4"/>
      <c r="T53" s="4"/>
      <c r="U53" s="4"/>
      <c r="V53" s="4"/>
      <c r="W53" s="4"/>
      <c r="X53" s="4"/>
      <c r="Y53" s="4"/>
      <c r="Z53" s="4"/>
      <c r="AA53" s="4"/>
      <c r="AB53" s="8"/>
    </row>
    <row r="54" spans="1:28" ht="400.15" customHeight="1" x14ac:dyDescent="0.3">
      <c r="B54" s="8"/>
      <c r="C54" s="8"/>
      <c r="D54" s="98"/>
      <c r="E54" s="99"/>
      <c r="F54" s="8"/>
      <c r="G54" s="8"/>
      <c r="H54" s="8"/>
      <c r="I54" s="8"/>
      <c r="J54" s="8"/>
      <c r="K54" s="8"/>
      <c r="L54" s="8"/>
      <c r="M54" s="8"/>
      <c r="N54" s="8"/>
      <c r="O54" s="8"/>
      <c r="P54" s="8"/>
      <c r="Q54" s="8"/>
      <c r="R54" s="8"/>
      <c r="S54" s="8"/>
      <c r="T54" s="8"/>
      <c r="U54" s="8"/>
      <c r="V54" s="8"/>
      <c r="W54" s="8"/>
      <c r="X54" s="8"/>
      <c r="Y54" s="8"/>
      <c r="Z54" s="8"/>
      <c r="AA54" s="8"/>
      <c r="AB54" s="8"/>
    </row>
  </sheetData>
  <sheetProtection algorithmName="SHA-512" hashValue="OUxpMHhfelU8B8ZxkgCR/uNts7aY9ZIRLhsxwripMNgNHRKL//67UZ7VnSDnEuRMJqn7KvpIwYft+ZdP8JGgaw==" saltValue="tJeW7vnbxvO4o4flVtNP+A==" spinCount="100000" sheet="1" objects="1" scenarios="1"/>
  <mergeCells count="2">
    <mergeCell ref="K9:P9"/>
    <mergeCell ref="Q9:T9"/>
  </mergeCells>
  <dataValidations count="2">
    <dataValidation type="decimal" allowBlank="1" showErrorMessage="1" error="Enter numeric values" sqref="Q11:S50 JL11:JN50 TH11:TJ50 ADD11:ADF50 AMZ11:ANB50 AWV11:AWX50 BGR11:BGT50 BQN11:BQP50 CAJ11:CAL50 CKF11:CKH50 CUB11:CUD50 DDX11:DDZ50 DNT11:DNV50 DXP11:DXR50 EHL11:EHN50 ERH11:ERJ50 FBD11:FBF50 FKZ11:FLB50 FUV11:FUX50 GER11:GET50 GON11:GOP50 GYJ11:GYL50 HIF11:HIH50 HSB11:HSD50 IBX11:IBZ50 ILT11:ILV50 IVP11:IVR50 JFL11:JFN50 JPH11:JPJ50 JZD11:JZF50 KIZ11:KJB50 KSV11:KSX50 LCR11:LCT50 LMN11:LMP50 LWJ11:LWL50 MGF11:MGH50 MQB11:MQD50 MZX11:MZZ50 NJT11:NJV50 NTP11:NTR50 ODL11:ODN50 ONH11:ONJ50 OXD11:OXF50 PGZ11:PHB50 PQV11:PQX50 QAR11:QAT50 QKN11:QKP50 QUJ11:QUL50 REF11:REH50 ROB11:ROD50 RXX11:RXZ50 SHT11:SHV50 SRP11:SRR50 TBL11:TBN50 TLH11:TLJ50 TVD11:TVF50 UEZ11:UFB50 UOV11:UOX50 UYR11:UYT50 VIN11:VIP50 VSJ11:VSL50 WCF11:WCH50 WMB11:WMD50 WVX11:WVZ50 Q65547:S65586 JL65547:JN65586 TH65547:TJ65586 ADD65547:ADF65586 AMZ65547:ANB65586 AWV65547:AWX65586 BGR65547:BGT65586 BQN65547:BQP65586 CAJ65547:CAL65586 CKF65547:CKH65586 CUB65547:CUD65586 DDX65547:DDZ65586 DNT65547:DNV65586 DXP65547:DXR65586 EHL65547:EHN65586 ERH65547:ERJ65586 FBD65547:FBF65586 FKZ65547:FLB65586 FUV65547:FUX65586 GER65547:GET65586 GON65547:GOP65586 GYJ65547:GYL65586 HIF65547:HIH65586 HSB65547:HSD65586 IBX65547:IBZ65586 ILT65547:ILV65586 IVP65547:IVR65586 JFL65547:JFN65586 JPH65547:JPJ65586 JZD65547:JZF65586 KIZ65547:KJB65586 KSV65547:KSX65586 LCR65547:LCT65586 LMN65547:LMP65586 LWJ65547:LWL65586 MGF65547:MGH65586 MQB65547:MQD65586 MZX65547:MZZ65586 NJT65547:NJV65586 NTP65547:NTR65586 ODL65547:ODN65586 ONH65547:ONJ65586 OXD65547:OXF65586 PGZ65547:PHB65586 PQV65547:PQX65586 QAR65547:QAT65586 QKN65547:QKP65586 QUJ65547:QUL65586 REF65547:REH65586 ROB65547:ROD65586 RXX65547:RXZ65586 SHT65547:SHV65586 SRP65547:SRR65586 TBL65547:TBN65586 TLH65547:TLJ65586 TVD65547:TVF65586 UEZ65547:UFB65586 UOV65547:UOX65586 UYR65547:UYT65586 VIN65547:VIP65586 VSJ65547:VSL65586 WCF65547:WCH65586 WMB65547:WMD65586 WVX65547:WVZ65586 Q131083:S131122 JL131083:JN131122 TH131083:TJ131122 ADD131083:ADF131122 AMZ131083:ANB131122 AWV131083:AWX131122 BGR131083:BGT131122 BQN131083:BQP131122 CAJ131083:CAL131122 CKF131083:CKH131122 CUB131083:CUD131122 DDX131083:DDZ131122 DNT131083:DNV131122 DXP131083:DXR131122 EHL131083:EHN131122 ERH131083:ERJ131122 FBD131083:FBF131122 FKZ131083:FLB131122 FUV131083:FUX131122 GER131083:GET131122 GON131083:GOP131122 GYJ131083:GYL131122 HIF131083:HIH131122 HSB131083:HSD131122 IBX131083:IBZ131122 ILT131083:ILV131122 IVP131083:IVR131122 JFL131083:JFN131122 JPH131083:JPJ131122 JZD131083:JZF131122 KIZ131083:KJB131122 KSV131083:KSX131122 LCR131083:LCT131122 LMN131083:LMP131122 LWJ131083:LWL131122 MGF131083:MGH131122 MQB131083:MQD131122 MZX131083:MZZ131122 NJT131083:NJV131122 NTP131083:NTR131122 ODL131083:ODN131122 ONH131083:ONJ131122 OXD131083:OXF131122 PGZ131083:PHB131122 PQV131083:PQX131122 QAR131083:QAT131122 QKN131083:QKP131122 QUJ131083:QUL131122 REF131083:REH131122 ROB131083:ROD131122 RXX131083:RXZ131122 SHT131083:SHV131122 SRP131083:SRR131122 TBL131083:TBN131122 TLH131083:TLJ131122 TVD131083:TVF131122 UEZ131083:UFB131122 UOV131083:UOX131122 UYR131083:UYT131122 VIN131083:VIP131122 VSJ131083:VSL131122 WCF131083:WCH131122 WMB131083:WMD131122 WVX131083:WVZ131122 Q196619:S196658 JL196619:JN196658 TH196619:TJ196658 ADD196619:ADF196658 AMZ196619:ANB196658 AWV196619:AWX196658 BGR196619:BGT196658 BQN196619:BQP196658 CAJ196619:CAL196658 CKF196619:CKH196658 CUB196619:CUD196658 DDX196619:DDZ196658 DNT196619:DNV196658 DXP196619:DXR196658 EHL196619:EHN196658 ERH196619:ERJ196658 FBD196619:FBF196658 FKZ196619:FLB196658 FUV196619:FUX196658 GER196619:GET196658 GON196619:GOP196658 GYJ196619:GYL196658 HIF196619:HIH196658 HSB196619:HSD196658 IBX196619:IBZ196658 ILT196619:ILV196658 IVP196619:IVR196658 JFL196619:JFN196658 JPH196619:JPJ196658 JZD196619:JZF196658 KIZ196619:KJB196658 KSV196619:KSX196658 LCR196619:LCT196658 LMN196619:LMP196658 LWJ196619:LWL196658 MGF196619:MGH196658 MQB196619:MQD196658 MZX196619:MZZ196658 NJT196619:NJV196658 NTP196619:NTR196658 ODL196619:ODN196658 ONH196619:ONJ196658 OXD196619:OXF196658 PGZ196619:PHB196658 PQV196619:PQX196658 QAR196619:QAT196658 QKN196619:QKP196658 QUJ196619:QUL196658 REF196619:REH196658 ROB196619:ROD196658 RXX196619:RXZ196658 SHT196619:SHV196658 SRP196619:SRR196658 TBL196619:TBN196658 TLH196619:TLJ196658 TVD196619:TVF196658 UEZ196619:UFB196658 UOV196619:UOX196658 UYR196619:UYT196658 VIN196619:VIP196658 VSJ196619:VSL196658 WCF196619:WCH196658 WMB196619:WMD196658 WVX196619:WVZ196658 Q262155:S262194 JL262155:JN262194 TH262155:TJ262194 ADD262155:ADF262194 AMZ262155:ANB262194 AWV262155:AWX262194 BGR262155:BGT262194 BQN262155:BQP262194 CAJ262155:CAL262194 CKF262155:CKH262194 CUB262155:CUD262194 DDX262155:DDZ262194 DNT262155:DNV262194 DXP262155:DXR262194 EHL262155:EHN262194 ERH262155:ERJ262194 FBD262155:FBF262194 FKZ262155:FLB262194 FUV262155:FUX262194 GER262155:GET262194 GON262155:GOP262194 GYJ262155:GYL262194 HIF262155:HIH262194 HSB262155:HSD262194 IBX262155:IBZ262194 ILT262155:ILV262194 IVP262155:IVR262194 JFL262155:JFN262194 JPH262155:JPJ262194 JZD262155:JZF262194 KIZ262155:KJB262194 KSV262155:KSX262194 LCR262155:LCT262194 LMN262155:LMP262194 LWJ262155:LWL262194 MGF262155:MGH262194 MQB262155:MQD262194 MZX262155:MZZ262194 NJT262155:NJV262194 NTP262155:NTR262194 ODL262155:ODN262194 ONH262155:ONJ262194 OXD262155:OXF262194 PGZ262155:PHB262194 PQV262155:PQX262194 QAR262155:QAT262194 QKN262155:QKP262194 QUJ262155:QUL262194 REF262155:REH262194 ROB262155:ROD262194 RXX262155:RXZ262194 SHT262155:SHV262194 SRP262155:SRR262194 TBL262155:TBN262194 TLH262155:TLJ262194 TVD262155:TVF262194 UEZ262155:UFB262194 UOV262155:UOX262194 UYR262155:UYT262194 VIN262155:VIP262194 VSJ262155:VSL262194 WCF262155:WCH262194 WMB262155:WMD262194 WVX262155:WVZ262194 Q327691:S327730 JL327691:JN327730 TH327691:TJ327730 ADD327691:ADF327730 AMZ327691:ANB327730 AWV327691:AWX327730 BGR327691:BGT327730 BQN327691:BQP327730 CAJ327691:CAL327730 CKF327691:CKH327730 CUB327691:CUD327730 DDX327691:DDZ327730 DNT327691:DNV327730 DXP327691:DXR327730 EHL327691:EHN327730 ERH327691:ERJ327730 FBD327691:FBF327730 FKZ327691:FLB327730 FUV327691:FUX327730 GER327691:GET327730 GON327691:GOP327730 GYJ327691:GYL327730 HIF327691:HIH327730 HSB327691:HSD327730 IBX327691:IBZ327730 ILT327691:ILV327730 IVP327691:IVR327730 JFL327691:JFN327730 JPH327691:JPJ327730 JZD327691:JZF327730 KIZ327691:KJB327730 KSV327691:KSX327730 LCR327691:LCT327730 LMN327691:LMP327730 LWJ327691:LWL327730 MGF327691:MGH327730 MQB327691:MQD327730 MZX327691:MZZ327730 NJT327691:NJV327730 NTP327691:NTR327730 ODL327691:ODN327730 ONH327691:ONJ327730 OXD327691:OXF327730 PGZ327691:PHB327730 PQV327691:PQX327730 QAR327691:QAT327730 QKN327691:QKP327730 QUJ327691:QUL327730 REF327691:REH327730 ROB327691:ROD327730 RXX327691:RXZ327730 SHT327691:SHV327730 SRP327691:SRR327730 TBL327691:TBN327730 TLH327691:TLJ327730 TVD327691:TVF327730 UEZ327691:UFB327730 UOV327691:UOX327730 UYR327691:UYT327730 VIN327691:VIP327730 VSJ327691:VSL327730 WCF327691:WCH327730 WMB327691:WMD327730 WVX327691:WVZ327730 Q393227:S393266 JL393227:JN393266 TH393227:TJ393266 ADD393227:ADF393266 AMZ393227:ANB393266 AWV393227:AWX393266 BGR393227:BGT393266 BQN393227:BQP393266 CAJ393227:CAL393266 CKF393227:CKH393266 CUB393227:CUD393266 DDX393227:DDZ393266 DNT393227:DNV393266 DXP393227:DXR393266 EHL393227:EHN393266 ERH393227:ERJ393266 FBD393227:FBF393266 FKZ393227:FLB393266 FUV393227:FUX393266 GER393227:GET393266 GON393227:GOP393266 GYJ393227:GYL393266 HIF393227:HIH393266 HSB393227:HSD393266 IBX393227:IBZ393266 ILT393227:ILV393266 IVP393227:IVR393266 JFL393227:JFN393266 JPH393227:JPJ393266 JZD393227:JZF393266 KIZ393227:KJB393266 KSV393227:KSX393266 LCR393227:LCT393266 LMN393227:LMP393266 LWJ393227:LWL393266 MGF393227:MGH393266 MQB393227:MQD393266 MZX393227:MZZ393266 NJT393227:NJV393266 NTP393227:NTR393266 ODL393227:ODN393266 ONH393227:ONJ393266 OXD393227:OXF393266 PGZ393227:PHB393266 PQV393227:PQX393266 QAR393227:QAT393266 QKN393227:QKP393266 QUJ393227:QUL393266 REF393227:REH393266 ROB393227:ROD393266 RXX393227:RXZ393266 SHT393227:SHV393266 SRP393227:SRR393266 TBL393227:TBN393266 TLH393227:TLJ393266 TVD393227:TVF393266 UEZ393227:UFB393266 UOV393227:UOX393266 UYR393227:UYT393266 VIN393227:VIP393266 VSJ393227:VSL393266 WCF393227:WCH393266 WMB393227:WMD393266 WVX393227:WVZ393266 Q458763:S458802 JL458763:JN458802 TH458763:TJ458802 ADD458763:ADF458802 AMZ458763:ANB458802 AWV458763:AWX458802 BGR458763:BGT458802 BQN458763:BQP458802 CAJ458763:CAL458802 CKF458763:CKH458802 CUB458763:CUD458802 DDX458763:DDZ458802 DNT458763:DNV458802 DXP458763:DXR458802 EHL458763:EHN458802 ERH458763:ERJ458802 FBD458763:FBF458802 FKZ458763:FLB458802 FUV458763:FUX458802 GER458763:GET458802 GON458763:GOP458802 GYJ458763:GYL458802 HIF458763:HIH458802 HSB458763:HSD458802 IBX458763:IBZ458802 ILT458763:ILV458802 IVP458763:IVR458802 JFL458763:JFN458802 JPH458763:JPJ458802 JZD458763:JZF458802 KIZ458763:KJB458802 KSV458763:KSX458802 LCR458763:LCT458802 LMN458763:LMP458802 LWJ458763:LWL458802 MGF458763:MGH458802 MQB458763:MQD458802 MZX458763:MZZ458802 NJT458763:NJV458802 NTP458763:NTR458802 ODL458763:ODN458802 ONH458763:ONJ458802 OXD458763:OXF458802 PGZ458763:PHB458802 PQV458763:PQX458802 QAR458763:QAT458802 QKN458763:QKP458802 QUJ458763:QUL458802 REF458763:REH458802 ROB458763:ROD458802 RXX458763:RXZ458802 SHT458763:SHV458802 SRP458763:SRR458802 TBL458763:TBN458802 TLH458763:TLJ458802 TVD458763:TVF458802 UEZ458763:UFB458802 UOV458763:UOX458802 UYR458763:UYT458802 VIN458763:VIP458802 VSJ458763:VSL458802 WCF458763:WCH458802 WMB458763:WMD458802 WVX458763:WVZ458802 Q524299:S524338 JL524299:JN524338 TH524299:TJ524338 ADD524299:ADF524338 AMZ524299:ANB524338 AWV524299:AWX524338 BGR524299:BGT524338 BQN524299:BQP524338 CAJ524299:CAL524338 CKF524299:CKH524338 CUB524299:CUD524338 DDX524299:DDZ524338 DNT524299:DNV524338 DXP524299:DXR524338 EHL524299:EHN524338 ERH524299:ERJ524338 FBD524299:FBF524338 FKZ524299:FLB524338 FUV524299:FUX524338 GER524299:GET524338 GON524299:GOP524338 GYJ524299:GYL524338 HIF524299:HIH524338 HSB524299:HSD524338 IBX524299:IBZ524338 ILT524299:ILV524338 IVP524299:IVR524338 JFL524299:JFN524338 JPH524299:JPJ524338 JZD524299:JZF524338 KIZ524299:KJB524338 KSV524299:KSX524338 LCR524299:LCT524338 LMN524299:LMP524338 LWJ524299:LWL524338 MGF524299:MGH524338 MQB524299:MQD524338 MZX524299:MZZ524338 NJT524299:NJV524338 NTP524299:NTR524338 ODL524299:ODN524338 ONH524299:ONJ524338 OXD524299:OXF524338 PGZ524299:PHB524338 PQV524299:PQX524338 QAR524299:QAT524338 QKN524299:QKP524338 QUJ524299:QUL524338 REF524299:REH524338 ROB524299:ROD524338 RXX524299:RXZ524338 SHT524299:SHV524338 SRP524299:SRR524338 TBL524299:TBN524338 TLH524299:TLJ524338 TVD524299:TVF524338 UEZ524299:UFB524338 UOV524299:UOX524338 UYR524299:UYT524338 VIN524299:VIP524338 VSJ524299:VSL524338 WCF524299:WCH524338 WMB524299:WMD524338 WVX524299:WVZ524338 Q589835:S589874 JL589835:JN589874 TH589835:TJ589874 ADD589835:ADF589874 AMZ589835:ANB589874 AWV589835:AWX589874 BGR589835:BGT589874 BQN589835:BQP589874 CAJ589835:CAL589874 CKF589835:CKH589874 CUB589835:CUD589874 DDX589835:DDZ589874 DNT589835:DNV589874 DXP589835:DXR589874 EHL589835:EHN589874 ERH589835:ERJ589874 FBD589835:FBF589874 FKZ589835:FLB589874 FUV589835:FUX589874 GER589835:GET589874 GON589835:GOP589874 GYJ589835:GYL589874 HIF589835:HIH589874 HSB589835:HSD589874 IBX589835:IBZ589874 ILT589835:ILV589874 IVP589835:IVR589874 JFL589835:JFN589874 JPH589835:JPJ589874 JZD589835:JZF589874 KIZ589835:KJB589874 KSV589835:KSX589874 LCR589835:LCT589874 LMN589835:LMP589874 LWJ589835:LWL589874 MGF589835:MGH589874 MQB589835:MQD589874 MZX589835:MZZ589874 NJT589835:NJV589874 NTP589835:NTR589874 ODL589835:ODN589874 ONH589835:ONJ589874 OXD589835:OXF589874 PGZ589835:PHB589874 PQV589835:PQX589874 QAR589835:QAT589874 QKN589835:QKP589874 QUJ589835:QUL589874 REF589835:REH589874 ROB589835:ROD589874 RXX589835:RXZ589874 SHT589835:SHV589874 SRP589835:SRR589874 TBL589835:TBN589874 TLH589835:TLJ589874 TVD589835:TVF589874 UEZ589835:UFB589874 UOV589835:UOX589874 UYR589835:UYT589874 VIN589835:VIP589874 VSJ589835:VSL589874 WCF589835:WCH589874 WMB589835:WMD589874 WVX589835:WVZ589874 Q655371:S655410 JL655371:JN655410 TH655371:TJ655410 ADD655371:ADF655410 AMZ655371:ANB655410 AWV655371:AWX655410 BGR655371:BGT655410 BQN655371:BQP655410 CAJ655371:CAL655410 CKF655371:CKH655410 CUB655371:CUD655410 DDX655371:DDZ655410 DNT655371:DNV655410 DXP655371:DXR655410 EHL655371:EHN655410 ERH655371:ERJ655410 FBD655371:FBF655410 FKZ655371:FLB655410 FUV655371:FUX655410 GER655371:GET655410 GON655371:GOP655410 GYJ655371:GYL655410 HIF655371:HIH655410 HSB655371:HSD655410 IBX655371:IBZ655410 ILT655371:ILV655410 IVP655371:IVR655410 JFL655371:JFN655410 JPH655371:JPJ655410 JZD655371:JZF655410 KIZ655371:KJB655410 KSV655371:KSX655410 LCR655371:LCT655410 LMN655371:LMP655410 LWJ655371:LWL655410 MGF655371:MGH655410 MQB655371:MQD655410 MZX655371:MZZ655410 NJT655371:NJV655410 NTP655371:NTR655410 ODL655371:ODN655410 ONH655371:ONJ655410 OXD655371:OXF655410 PGZ655371:PHB655410 PQV655371:PQX655410 QAR655371:QAT655410 QKN655371:QKP655410 QUJ655371:QUL655410 REF655371:REH655410 ROB655371:ROD655410 RXX655371:RXZ655410 SHT655371:SHV655410 SRP655371:SRR655410 TBL655371:TBN655410 TLH655371:TLJ655410 TVD655371:TVF655410 UEZ655371:UFB655410 UOV655371:UOX655410 UYR655371:UYT655410 VIN655371:VIP655410 VSJ655371:VSL655410 WCF655371:WCH655410 WMB655371:WMD655410 WVX655371:WVZ655410 Q720907:S720946 JL720907:JN720946 TH720907:TJ720946 ADD720907:ADF720946 AMZ720907:ANB720946 AWV720907:AWX720946 BGR720907:BGT720946 BQN720907:BQP720946 CAJ720907:CAL720946 CKF720907:CKH720946 CUB720907:CUD720946 DDX720907:DDZ720946 DNT720907:DNV720946 DXP720907:DXR720946 EHL720907:EHN720946 ERH720907:ERJ720946 FBD720907:FBF720946 FKZ720907:FLB720946 FUV720907:FUX720946 GER720907:GET720946 GON720907:GOP720946 GYJ720907:GYL720946 HIF720907:HIH720946 HSB720907:HSD720946 IBX720907:IBZ720946 ILT720907:ILV720946 IVP720907:IVR720946 JFL720907:JFN720946 JPH720907:JPJ720946 JZD720907:JZF720946 KIZ720907:KJB720946 KSV720907:KSX720946 LCR720907:LCT720946 LMN720907:LMP720946 LWJ720907:LWL720946 MGF720907:MGH720946 MQB720907:MQD720946 MZX720907:MZZ720946 NJT720907:NJV720946 NTP720907:NTR720946 ODL720907:ODN720946 ONH720907:ONJ720946 OXD720907:OXF720946 PGZ720907:PHB720946 PQV720907:PQX720946 QAR720907:QAT720946 QKN720907:QKP720946 QUJ720907:QUL720946 REF720907:REH720946 ROB720907:ROD720946 RXX720907:RXZ720946 SHT720907:SHV720946 SRP720907:SRR720946 TBL720907:TBN720946 TLH720907:TLJ720946 TVD720907:TVF720946 UEZ720907:UFB720946 UOV720907:UOX720946 UYR720907:UYT720946 VIN720907:VIP720946 VSJ720907:VSL720946 WCF720907:WCH720946 WMB720907:WMD720946 WVX720907:WVZ720946 Q786443:S786482 JL786443:JN786482 TH786443:TJ786482 ADD786443:ADF786482 AMZ786443:ANB786482 AWV786443:AWX786482 BGR786443:BGT786482 BQN786443:BQP786482 CAJ786443:CAL786482 CKF786443:CKH786482 CUB786443:CUD786482 DDX786443:DDZ786482 DNT786443:DNV786482 DXP786443:DXR786482 EHL786443:EHN786482 ERH786443:ERJ786482 FBD786443:FBF786482 FKZ786443:FLB786482 FUV786443:FUX786482 GER786443:GET786482 GON786443:GOP786482 GYJ786443:GYL786482 HIF786443:HIH786482 HSB786443:HSD786482 IBX786443:IBZ786482 ILT786443:ILV786482 IVP786443:IVR786482 JFL786443:JFN786482 JPH786443:JPJ786482 JZD786443:JZF786482 KIZ786443:KJB786482 KSV786443:KSX786482 LCR786443:LCT786482 LMN786443:LMP786482 LWJ786443:LWL786482 MGF786443:MGH786482 MQB786443:MQD786482 MZX786443:MZZ786482 NJT786443:NJV786482 NTP786443:NTR786482 ODL786443:ODN786482 ONH786443:ONJ786482 OXD786443:OXF786482 PGZ786443:PHB786482 PQV786443:PQX786482 QAR786443:QAT786482 QKN786443:QKP786482 QUJ786443:QUL786482 REF786443:REH786482 ROB786443:ROD786482 RXX786443:RXZ786482 SHT786443:SHV786482 SRP786443:SRR786482 TBL786443:TBN786482 TLH786443:TLJ786482 TVD786443:TVF786482 UEZ786443:UFB786482 UOV786443:UOX786482 UYR786443:UYT786482 VIN786443:VIP786482 VSJ786443:VSL786482 WCF786443:WCH786482 WMB786443:WMD786482 WVX786443:WVZ786482 Q851979:S852018 JL851979:JN852018 TH851979:TJ852018 ADD851979:ADF852018 AMZ851979:ANB852018 AWV851979:AWX852018 BGR851979:BGT852018 BQN851979:BQP852018 CAJ851979:CAL852018 CKF851979:CKH852018 CUB851979:CUD852018 DDX851979:DDZ852018 DNT851979:DNV852018 DXP851979:DXR852018 EHL851979:EHN852018 ERH851979:ERJ852018 FBD851979:FBF852018 FKZ851979:FLB852018 FUV851979:FUX852018 GER851979:GET852018 GON851979:GOP852018 GYJ851979:GYL852018 HIF851979:HIH852018 HSB851979:HSD852018 IBX851979:IBZ852018 ILT851979:ILV852018 IVP851979:IVR852018 JFL851979:JFN852018 JPH851979:JPJ852018 JZD851979:JZF852018 KIZ851979:KJB852018 KSV851979:KSX852018 LCR851979:LCT852018 LMN851979:LMP852018 LWJ851979:LWL852018 MGF851979:MGH852018 MQB851979:MQD852018 MZX851979:MZZ852018 NJT851979:NJV852018 NTP851979:NTR852018 ODL851979:ODN852018 ONH851979:ONJ852018 OXD851979:OXF852018 PGZ851979:PHB852018 PQV851979:PQX852018 QAR851979:QAT852018 QKN851979:QKP852018 QUJ851979:QUL852018 REF851979:REH852018 ROB851979:ROD852018 RXX851979:RXZ852018 SHT851979:SHV852018 SRP851979:SRR852018 TBL851979:TBN852018 TLH851979:TLJ852018 TVD851979:TVF852018 UEZ851979:UFB852018 UOV851979:UOX852018 UYR851979:UYT852018 VIN851979:VIP852018 VSJ851979:VSL852018 WCF851979:WCH852018 WMB851979:WMD852018 WVX851979:WVZ852018 Q917515:S917554 JL917515:JN917554 TH917515:TJ917554 ADD917515:ADF917554 AMZ917515:ANB917554 AWV917515:AWX917554 BGR917515:BGT917554 BQN917515:BQP917554 CAJ917515:CAL917554 CKF917515:CKH917554 CUB917515:CUD917554 DDX917515:DDZ917554 DNT917515:DNV917554 DXP917515:DXR917554 EHL917515:EHN917554 ERH917515:ERJ917554 FBD917515:FBF917554 FKZ917515:FLB917554 FUV917515:FUX917554 GER917515:GET917554 GON917515:GOP917554 GYJ917515:GYL917554 HIF917515:HIH917554 HSB917515:HSD917554 IBX917515:IBZ917554 ILT917515:ILV917554 IVP917515:IVR917554 JFL917515:JFN917554 JPH917515:JPJ917554 JZD917515:JZF917554 KIZ917515:KJB917554 KSV917515:KSX917554 LCR917515:LCT917554 LMN917515:LMP917554 LWJ917515:LWL917554 MGF917515:MGH917554 MQB917515:MQD917554 MZX917515:MZZ917554 NJT917515:NJV917554 NTP917515:NTR917554 ODL917515:ODN917554 ONH917515:ONJ917554 OXD917515:OXF917554 PGZ917515:PHB917554 PQV917515:PQX917554 QAR917515:QAT917554 QKN917515:QKP917554 QUJ917515:QUL917554 REF917515:REH917554 ROB917515:ROD917554 RXX917515:RXZ917554 SHT917515:SHV917554 SRP917515:SRR917554 TBL917515:TBN917554 TLH917515:TLJ917554 TVD917515:TVF917554 UEZ917515:UFB917554 UOV917515:UOX917554 UYR917515:UYT917554 VIN917515:VIP917554 VSJ917515:VSL917554 WCF917515:WCH917554 WMB917515:WMD917554 WVX917515:WVZ917554 Q983051:S983090 JL983051:JN983090 TH983051:TJ983090 ADD983051:ADF983090 AMZ983051:ANB983090 AWV983051:AWX983090 BGR983051:BGT983090 BQN983051:BQP983090 CAJ983051:CAL983090 CKF983051:CKH983090 CUB983051:CUD983090 DDX983051:DDZ983090 DNT983051:DNV983090 DXP983051:DXR983090 EHL983051:EHN983090 ERH983051:ERJ983090 FBD983051:FBF983090 FKZ983051:FLB983090 FUV983051:FUX983090 GER983051:GET983090 GON983051:GOP983090 GYJ983051:GYL983090 HIF983051:HIH983090 HSB983051:HSD983090 IBX983051:IBZ983090 ILT983051:ILV983090 IVP983051:IVR983090 JFL983051:JFN983090 JPH983051:JPJ983090 JZD983051:JZF983090 KIZ983051:KJB983090 KSV983051:KSX983090 LCR983051:LCT983090 LMN983051:LMP983090 LWJ983051:LWL983090 MGF983051:MGH983090 MQB983051:MQD983090 MZX983051:MZZ983090 NJT983051:NJV983090 NTP983051:NTR983090 ODL983051:ODN983090 ONH983051:ONJ983090 OXD983051:OXF983090 PGZ983051:PHB983090 PQV983051:PQX983090 QAR983051:QAT983090 QKN983051:QKP983090 QUJ983051:QUL983090 REF983051:REH983090 ROB983051:ROD983090 RXX983051:RXZ983090 SHT983051:SHV983090 SRP983051:SRR983090 TBL983051:TBN983090 TLH983051:TLJ983090 TVD983051:TVF983090 UEZ983051:UFB983090 UOV983051:UOX983090 UYR983051:UYT983090 VIN983051:VIP983090 VSJ983051:VSL983090 WCF983051:WCH983090 WMB983051:WMD983090 WVX983051:WVZ983090" xr:uid="{0001B4A3-2E78-45C3-A484-A09870B77466}">
      <formula1>0</formula1>
      <formula2>10000</formula2>
    </dataValidation>
    <dataValidation type="list" allowBlank="1" sqref="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xr:uid="{93B7D9F2-4ED2-40C2-9720-A9B2A4C13F60}">
      <formula1>$A$10:$A$50</formula1>
    </dataValidation>
  </dataValidations>
  <pageMargins left="0.59055118110236227" right="0.59055118110236227" top="0.59055118110236227" bottom="0.59055118110236227" header="0.51181102362204722" footer="0.51181102362204722"/>
  <pageSetup paperSize="9" scale="64" orientation="landscape" horizontalDpi="360" verticalDpi="360" r:id="rId1"/>
  <headerFooter alignWithMargins="0">
    <oddFooter>&amp;LPrinted on &amp;D, Page &amp;P of &amp;N</oddFooter>
  </headerFooter>
  <drawing r:id="rId2"/>
  <legacyDrawing r:id="rId3"/>
  <extLst>
    <ext xmlns:x14="http://schemas.microsoft.com/office/spreadsheetml/2009/9/main" uri="{CCE6A557-97BC-4b89-ADB6-D9C93CAAB3DF}">
      <x14:dataValidations xmlns:xm="http://schemas.microsoft.com/office/excel/2006/main" count="1">
        <x14:dataValidation allowBlank="1" xr:uid="{EA3E94D7-B738-4130-AEFC-4B2004CF6DC8}">
          <xm:sqref>Z11:Z65542 JV11:JV65542 TR11:TR65542 ADN11:ADN65542 ANJ11:ANJ65542 AXF11:AXF65542 BHB11:BHB65542 BQX11:BQX65542 CAT11:CAT65542 CKP11:CKP65542 CUL11:CUL65542 DEH11:DEH65542 DOD11:DOD65542 DXZ11:DXZ65542 EHV11:EHV65542 ERR11:ERR65542 FBN11:FBN65542 FLJ11:FLJ65542 FVF11:FVF65542 GFB11:GFB65542 GOX11:GOX65542 GYT11:GYT65542 HIP11:HIP65542 HSL11:HSL65542 ICH11:ICH65542 IMD11:IMD65542 IVZ11:IVZ65542 JFV11:JFV65542 JPR11:JPR65542 JZN11:JZN65542 KJJ11:KJJ65542 KTF11:KTF65542 LDB11:LDB65542 LMX11:LMX65542 LWT11:LWT65542 MGP11:MGP65542 MQL11:MQL65542 NAH11:NAH65542 NKD11:NKD65542 NTZ11:NTZ65542 ODV11:ODV65542 ONR11:ONR65542 OXN11:OXN65542 PHJ11:PHJ65542 PRF11:PRF65542 QBB11:QBB65542 QKX11:QKX65542 QUT11:QUT65542 REP11:REP65542 ROL11:ROL65542 RYH11:RYH65542 SID11:SID65542 SRZ11:SRZ65542 TBV11:TBV65542 TLR11:TLR65542 TVN11:TVN65542 UFJ11:UFJ65542 UPF11:UPF65542 UZB11:UZB65542 VIX11:VIX65542 VST11:VST65542 WCP11:WCP65542 WML11:WML65542 WWH11:WWH65542 Z65547:Z131078 JV65547:JV131078 TR65547:TR131078 ADN65547:ADN131078 ANJ65547:ANJ131078 AXF65547:AXF131078 BHB65547:BHB131078 BQX65547:BQX131078 CAT65547:CAT131078 CKP65547:CKP131078 CUL65547:CUL131078 DEH65547:DEH131078 DOD65547:DOD131078 DXZ65547:DXZ131078 EHV65547:EHV131078 ERR65547:ERR131078 FBN65547:FBN131078 FLJ65547:FLJ131078 FVF65547:FVF131078 GFB65547:GFB131078 GOX65547:GOX131078 GYT65547:GYT131078 HIP65547:HIP131078 HSL65547:HSL131078 ICH65547:ICH131078 IMD65547:IMD131078 IVZ65547:IVZ131078 JFV65547:JFV131078 JPR65547:JPR131078 JZN65547:JZN131078 KJJ65547:KJJ131078 KTF65547:KTF131078 LDB65547:LDB131078 LMX65547:LMX131078 LWT65547:LWT131078 MGP65547:MGP131078 MQL65547:MQL131078 NAH65547:NAH131078 NKD65547:NKD131078 NTZ65547:NTZ131078 ODV65547:ODV131078 ONR65547:ONR131078 OXN65547:OXN131078 PHJ65547:PHJ131078 PRF65547:PRF131078 QBB65547:QBB131078 QKX65547:QKX131078 QUT65547:QUT131078 REP65547:REP131078 ROL65547:ROL131078 RYH65547:RYH131078 SID65547:SID131078 SRZ65547:SRZ131078 TBV65547:TBV131078 TLR65547:TLR131078 TVN65547:TVN131078 UFJ65547:UFJ131078 UPF65547:UPF131078 UZB65547:UZB131078 VIX65547:VIX131078 VST65547:VST131078 WCP65547:WCP131078 WML65547:WML131078 WWH65547:WWH131078 Z131083:Z196614 JV131083:JV196614 TR131083:TR196614 ADN131083:ADN196614 ANJ131083:ANJ196614 AXF131083:AXF196614 BHB131083:BHB196614 BQX131083:BQX196614 CAT131083:CAT196614 CKP131083:CKP196614 CUL131083:CUL196614 DEH131083:DEH196614 DOD131083:DOD196614 DXZ131083:DXZ196614 EHV131083:EHV196614 ERR131083:ERR196614 FBN131083:FBN196614 FLJ131083:FLJ196614 FVF131083:FVF196614 GFB131083:GFB196614 GOX131083:GOX196614 GYT131083:GYT196614 HIP131083:HIP196614 HSL131083:HSL196614 ICH131083:ICH196614 IMD131083:IMD196614 IVZ131083:IVZ196614 JFV131083:JFV196614 JPR131083:JPR196614 JZN131083:JZN196614 KJJ131083:KJJ196614 KTF131083:KTF196614 LDB131083:LDB196614 LMX131083:LMX196614 LWT131083:LWT196614 MGP131083:MGP196614 MQL131083:MQL196614 NAH131083:NAH196614 NKD131083:NKD196614 NTZ131083:NTZ196614 ODV131083:ODV196614 ONR131083:ONR196614 OXN131083:OXN196614 PHJ131083:PHJ196614 PRF131083:PRF196614 QBB131083:QBB196614 QKX131083:QKX196614 QUT131083:QUT196614 REP131083:REP196614 ROL131083:ROL196614 RYH131083:RYH196614 SID131083:SID196614 SRZ131083:SRZ196614 TBV131083:TBV196614 TLR131083:TLR196614 TVN131083:TVN196614 UFJ131083:UFJ196614 UPF131083:UPF196614 UZB131083:UZB196614 VIX131083:VIX196614 VST131083:VST196614 WCP131083:WCP196614 WML131083:WML196614 WWH131083:WWH196614 Z196619:Z262150 JV196619:JV262150 TR196619:TR262150 ADN196619:ADN262150 ANJ196619:ANJ262150 AXF196619:AXF262150 BHB196619:BHB262150 BQX196619:BQX262150 CAT196619:CAT262150 CKP196619:CKP262150 CUL196619:CUL262150 DEH196619:DEH262150 DOD196619:DOD262150 DXZ196619:DXZ262150 EHV196619:EHV262150 ERR196619:ERR262150 FBN196619:FBN262150 FLJ196619:FLJ262150 FVF196619:FVF262150 GFB196619:GFB262150 GOX196619:GOX262150 GYT196619:GYT262150 HIP196619:HIP262150 HSL196619:HSL262150 ICH196619:ICH262150 IMD196619:IMD262150 IVZ196619:IVZ262150 JFV196619:JFV262150 JPR196619:JPR262150 JZN196619:JZN262150 KJJ196619:KJJ262150 KTF196619:KTF262150 LDB196619:LDB262150 LMX196619:LMX262150 LWT196619:LWT262150 MGP196619:MGP262150 MQL196619:MQL262150 NAH196619:NAH262150 NKD196619:NKD262150 NTZ196619:NTZ262150 ODV196619:ODV262150 ONR196619:ONR262150 OXN196619:OXN262150 PHJ196619:PHJ262150 PRF196619:PRF262150 QBB196619:QBB262150 QKX196619:QKX262150 QUT196619:QUT262150 REP196619:REP262150 ROL196619:ROL262150 RYH196619:RYH262150 SID196619:SID262150 SRZ196619:SRZ262150 TBV196619:TBV262150 TLR196619:TLR262150 TVN196619:TVN262150 UFJ196619:UFJ262150 UPF196619:UPF262150 UZB196619:UZB262150 VIX196619:VIX262150 VST196619:VST262150 WCP196619:WCP262150 WML196619:WML262150 WWH196619:WWH262150 Z262155:Z327686 JV262155:JV327686 TR262155:TR327686 ADN262155:ADN327686 ANJ262155:ANJ327686 AXF262155:AXF327686 BHB262155:BHB327686 BQX262155:BQX327686 CAT262155:CAT327686 CKP262155:CKP327686 CUL262155:CUL327686 DEH262155:DEH327686 DOD262155:DOD327686 DXZ262155:DXZ327686 EHV262155:EHV327686 ERR262155:ERR327686 FBN262155:FBN327686 FLJ262155:FLJ327686 FVF262155:FVF327686 GFB262155:GFB327686 GOX262155:GOX327686 GYT262155:GYT327686 HIP262155:HIP327686 HSL262155:HSL327686 ICH262155:ICH327686 IMD262155:IMD327686 IVZ262155:IVZ327686 JFV262155:JFV327686 JPR262155:JPR327686 JZN262155:JZN327686 KJJ262155:KJJ327686 KTF262155:KTF327686 LDB262155:LDB327686 LMX262155:LMX327686 LWT262155:LWT327686 MGP262155:MGP327686 MQL262155:MQL327686 NAH262155:NAH327686 NKD262155:NKD327686 NTZ262155:NTZ327686 ODV262155:ODV327686 ONR262155:ONR327686 OXN262155:OXN327686 PHJ262155:PHJ327686 PRF262155:PRF327686 QBB262155:QBB327686 QKX262155:QKX327686 QUT262155:QUT327686 REP262155:REP327686 ROL262155:ROL327686 RYH262155:RYH327686 SID262155:SID327686 SRZ262155:SRZ327686 TBV262155:TBV327686 TLR262155:TLR327686 TVN262155:TVN327686 UFJ262155:UFJ327686 UPF262155:UPF327686 UZB262155:UZB327686 VIX262155:VIX327686 VST262155:VST327686 WCP262155:WCP327686 WML262155:WML327686 WWH262155:WWH327686 Z327691:Z393222 JV327691:JV393222 TR327691:TR393222 ADN327691:ADN393222 ANJ327691:ANJ393222 AXF327691:AXF393222 BHB327691:BHB393222 BQX327691:BQX393222 CAT327691:CAT393222 CKP327691:CKP393222 CUL327691:CUL393222 DEH327691:DEH393222 DOD327691:DOD393222 DXZ327691:DXZ393222 EHV327691:EHV393222 ERR327691:ERR393222 FBN327691:FBN393222 FLJ327691:FLJ393222 FVF327691:FVF393222 GFB327691:GFB393222 GOX327691:GOX393222 GYT327691:GYT393222 HIP327691:HIP393222 HSL327691:HSL393222 ICH327691:ICH393222 IMD327691:IMD393222 IVZ327691:IVZ393222 JFV327691:JFV393222 JPR327691:JPR393222 JZN327691:JZN393222 KJJ327691:KJJ393222 KTF327691:KTF393222 LDB327691:LDB393222 LMX327691:LMX393222 LWT327691:LWT393222 MGP327691:MGP393222 MQL327691:MQL393222 NAH327691:NAH393222 NKD327691:NKD393222 NTZ327691:NTZ393222 ODV327691:ODV393222 ONR327691:ONR393222 OXN327691:OXN393222 PHJ327691:PHJ393222 PRF327691:PRF393222 QBB327691:QBB393222 QKX327691:QKX393222 QUT327691:QUT393222 REP327691:REP393222 ROL327691:ROL393222 RYH327691:RYH393222 SID327691:SID393222 SRZ327691:SRZ393222 TBV327691:TBV393222 TLR327691:TLR393222 TVN327691:TVN393222 UFJ327691:UFJ393222 UPF327691:UPF393222 UZB327691:UZB393222 VIX327691:VIX393222 VST327691:VST393222 WCP327691:WCP393222 WML327691:WML393222 WWH327691:WWH393222 Z393227:Z458758 JV393227:JV458758 TR393227:TR458758 ADN393227:ADN458758 ANJ393227:ANJ458758 AXF393227:AXF458758 BHB393227:BHB458758 BQX393227:BQX458758 CAT393227:CAT458758 CKP393227:CKP458758 CUL393227:CUL458758 DEH393227:DEH458758 DOD393227:DOD458758 DXZ393227:DXZ458758 EHV393227:EHV458758 ERR393227:ERR458758 FBN393227:FBN458758 FLJ393227:FLJ458758 FVF393227:FVF458758 GFB393227:GFB458758 GOX393227:GOX458758 GYT393227:GYT458758 HIP393227:HIP458758 HSL393227:HSL458758 ICH393227:ICH458758 IMD393227:IMD458758 IVZ393227:IVZ458758 JFV393227:JFV458758 JPR393227:JPR458758 JZN393227:JZN458758 KJJ393227:KJJ458758 KTF393227:KTF458758 LDB393227:LDB458758 LMX393227:LMX458758 LWT393227:LWT458758 MGP393227:MGP458758 MQL393227:MQL458758 NAH393227:NAH458758 NKD393227:NKD458758 NTZ393227:NTZ458758 ODV393227:ODV458758 ONR393227:ONR458758 OXN393227:OXN458758 PHJ393227:PHJ458758 PRF393227:PRF458758 QBB393227:QBB458758 QKX393227:QKX458758 QUT393227:QUT458758 REP393227:REP458758 ROL393227:ROL458758 RYH393227:RYH458758 SID393227:SID458758 SRZ393227:SRZ458758 TBV393227:TBV458758 TLR393227:TLR458758 TVN393227:TVN458758 UFJ393227:UFJ458758 UPF393227:UPF458758 UZB393227:UZB458758 VIX393227:VIX458758 VST393227:VST458758 WCP393227:WCP458758 WML393227:WML458758 WWH393227:WWH458758 Z458763:Z524294 JV458763:JV524294 TR458763:TR524294 ADN458763:ADN524294 ANJ458763:ANJ524294 AXF458763:AXF524294 BHB458763:BHB524294 BQX458763:BQX524294 CAT458763:CAT524294 CKP458763:CKP524294 CUL458763:CUL524294 DEH458763:DEH524294 DOD458763:DOD524294 DXZ458763:DXZ524294 EHV458763:EHV524294 ERR458763:ERR524294 FBN458763:FBN524294 FLJ458763:FLJ524294 FVF458763:FVF524294 GFB458763:GFB524294 GOX458763:GOX524294 GYT458763:GYT524294 HIP458763:HIP524294 HSL458763:HSL524294 ICH458763:ICH524294 IMD458763:IMD524294 IVZ458763:IVZ524294 JFV458763:JFV524294 JPR458763:JPR524294 JZN458763:JZN524294 KJJ458763:KJJ524294 KTF458763:KTF524294 LDB458763:LDB524294 LMX458763:LMX524294 LWT458763:LWT524294 MGP458763:MGP524294 MQL458763:MQL524294 NAH458763:NAH524294 NKD458763:NKD524294 NTZ458763:NTZ524294 ODV458763:ODV524294 ONR458763:ONR524294 OXN458763:OXN524294 PHJ458763:PHJ524294 PRF458763:PRF524294 QBB458763:QBB524294 QKX458763:QKX524294 QUT458763:QUT524294 REP458763:REP524294 ROL458763:ROL524294 RYH458763:RYH524294 SID458763:SID524294 SRZ458763:SRZ524294 TBV458763:TBV524294 TLR458763:TLR524294 TVN458763:TVN524294 UFJ458763:UFJ524294 UPF458763:UPF524294 UZB458763:UZB524294 VIX458763:VIX524294 VST458763:VST524294 WCP458763:WCP524294 WML458763:WML524294 WWH458763:WWH524294 Z524299:Z589830 JV524299:JV589830 TR524299:TR589830 ADN524299:ADN589830 ANJ524299:ANJ589830 AXF524299:AXF589830 BHB524299:BHB589830 BQX524299:BQX589830 CAT524299:CAT589830 CKP524299:CKP589830 CUL524299:CUL589830 DEH524299:DEH589830 DOD524299:DOD589830 DXZ524299:DXZ589830 EHV524299:EHV589830 ERR524299:ERR589830 FBN524299:FBN589830 FLJ524299:FLJ589830 FVF524299:FVF589830 GFB524299:GFB589830 GOX524299:GOX589830 GYT524299:GYT589830 HIP524299:HIP589830 HSL524299:HSL589830 ICH524299:ICH589830 IMD524299:IMD589830 IVZ524299:IVZ589830 JFV524299:JFV589830 JPR524299:JPR589830 JZN524299:JZN589830 KJJ524299:KJJ589830 KTF524299:KTF589830 LDB524299:LDB589830 LMX524299:LMX589830 LWT524299:LWT589830 MGP524299:MGP589830 MQL524299:MQL589830 NAH524299:NAH589830 NKD524299:NKD589830 NTZ524299:NTZ589830 ODV524299:ODV589830 ONR524299:ONR589830 OXN524299:OXN589830 PHJ524299:PHJ589830 PRF524299:PRF589830 QBB524299:QBB589830 QKX524299:QKX589830 QUT524299:QUT589830 REP524299:REP589830 ROL524299:ROL589830 RYH524299:RYH589830 SID524299:SID589830 SRZ524299:SRZ589830 TBV524299:TBV589830 TLR524299:TLR589830 TVN524299:TVN589830 UFJ524299:UFJ589830 UPF524299:UPF589830 UZB524299:UZB589830 VIX524299:VIX589830 VST524299:VST589830 WCP524299:WCP589830 WML524299:WML589830 WWH524299:WWH589830 Z589835:Z655366 JV589835:JV655366 TR589835:TR655366 ADN589835:ADN655366 ANJ589835:ANJ655366 AXF589835:AXF655366 BHB589835:BHB655366 BQX589835:BQX655366 CAT589835:CAT655366 CKP589835:CKP655366 CUL589835:CUL655366 DEH589835:DEH655366 DOD589835:DOD655366 DXZ589835:DXZ655366 EHV589835:EHV655366 ERR589835:ERR655366 FBN589835:FBN655366 FLJ589835:FLJ655366 FVF589835:FVF655366 GFB589835:GFB655366 GOX589835:GOX655366 GYT589835:GYT655366 HIP589835:HIP655366 HSL589835:HSL655366 ICH589835:ICH655366 IMD589835:IMD655366 IVZ589835:IVZ655366 JFV589835:JFV655366 JPR589835:JPR655366 JZN589835:JZN655366 KJJ589835:KJJ655366 KTF589835:KTF655366 LDB589835:LDB655366 LMX589835:LMX655366 LWT589835:LWT655366 MGP589835:MGP655366 MQL589835:MQL655366 NAH589835:NAH655366 NKD589835:NKD655366 NTZ589835:NTZ655366 ODV589835:ODV655366 ONR589835:ONR655366 OXN589835:OXN655366 PHJ589835:PHJ655366 PRF589835:PRF655366 QBB589835:QBB655366 QKX589835:QKX655366 QUT589835:QUT655366 REP589835:REP655366 ROL589835:ROL655366 RYH589835:RYH655366 SID589835:SID655366 SRZ589835:SRZ655366 TBV589835:TBV655366 TLR589835:TLR655366 TVN589835:TVN655366 UFJ589835:UFJ655366 UPF589835:UPF655366 UZB589835:UZB655366 VIX589835:VIX655366 VST589835:VST655366 WCP589835:WCP655366 WML589835:WML655366 WWH589835:WWH655366 Z655371:Z720902 JV655371:JV720902 TR655371:TR720902 ADN655371:ADN720902 ANJ655371:ANJ720902 AXF655371:AXF720902 BHB655371:BHB720902 BQX655371:BQX720902 CAT655371:CAT720902 CKP655371:CKP720902 CUL655371:CUL720902 DEH655371:DEH720902 DOD655371:DOD720902 DXZ655371:DXZ720902 EHV655371:EHV720902 ERR655371:ERR720902 FBN655371:FBN720902 FLJ655371:FLJ720902 FVF655371:FVF720902 GFB655371:GFB720902 GOX655371:GOX720902 GYT655371:GYT720902 HIP655371:HIP720902 HSL655371:HSL720902 ICH655371:ICH720902 IMD655371:IMD720902 IVZ655371:IVZ720902 JFV655371:JFV720902 JPR655371:JPR720902 JZN655371:JZN720902 KJJ655371:KJJ720902 KTF655371:KTF720902 LDB655371:LDB720902 LMX655371:LMX720902 LWT655371:LWT720902 MGP655371:MGP720902 MQL655371:MQL720902 NAH655371:NAH720902 NKD655371:NKD720902 NTZ655371:NTZ720902 ODV655371:ODV720902 ONR655371:ONR720902 OXN655371:OXN720902 PHJ655371:PHJ720902 PRF655371:PRF720902 QBB655371:QBB720902 QKX655371:QKX720902 QUT655371:QUT720902 REP655371:REP720902 ROL655371:ROL720902 RYH655371:RYH720902 SID655371:SID720902 SRZ655371:SRZ720902 TBV655371:TBV720902 TLR655371:TLR720902 TVN655371:TVN720902 UFJ655371:UFJ720902 UPF655371:UPF720902 UZB655371:UZB720902 VIX655371:VIX720902 VST655371:VST720902 WCP655371:WCP720902 WML655371:WML720902 WWH655371:WWH720902 Z720907:Z786438 JV720907:JV786438 TR720907:TR786438 ADN720907:ADN786438 ANJ720907:ANJ786438 AXF720907:AXF786438 BHB720907:BHB786438 BQX720907:BQX786438 CAT720907:CAT786438 CKP720907:CKP786438 CUL720907:CUL786438 DEH720907:DEH786438 DOD720907:DOD786438 DXZ720907:DXZ786438 EHV720907:EHV786438 ERR720907:ERR786438 FBN720907:FBN786438 FLJ720907:FLJ786438 FVF720907:FVF786438 GFB720907:GFB786438 GOX720907:GOX786438 GYT720907:GYT786438 HIP720907:HIP786438 HSL720907:HSL786438 ICH720907:ICH786438 IMD720907:IMD786438 IVZ720907:IVZ786438 JFV720907:JFV786438 JPR720907:JPR786438 JZN720907:JZN786438 KJJ720907:KJJ786438 KTF720907:KTF786438 LDB720907:LDB786438 LMX720907:LMX786438 LWT720907:LWT786438 MGP720907:MGP786438 MQL720907:MQL786438 NAH720907:NAH786438 NKD720907:NKD786438 NTZ720907:NTZ786438 ODV720907:ODV786438 ONR720907:ONR786438 OXN720907:OXN786438 PHJ720907:PHJ786438 PRF720907:PRF786438 QBB720907:QBB786438 QKX720907:QKX786438 QUT720907:QUT786438 REP720907:REP786438 ROL720907:ROL786438 RYH720907:RYH786438 SID720907:SID786438 SRZ720907:SRZ786438 TBV720907:TBV786438 TLR720907:TLR786438 TVN720907:TVN786438 UFJ720907:UFJ786438 UPF720907:UPF786438 UZB720907:UZB786438 VIX720907:VIX786438 VST720907:VST786438 WCP720907:WCP786438 WML720907:WML786438 WWH720907:WWH786438 Z786443:Z851974 JV786443:JV851974 TR786443:TR851974 ADN786443:ADN851974 ANJ786443:ANJ851974 AXF786443:AXF851974 BHB786443:BHB851974 BQX786443:BQX851974 CAT786443:CAT851974 CKP786443:CKP851974 CUL786443:CUL851974 DEH786443:DEH851974 DOD786443:DOD851974 DXZ786443:DXZ851974 EHV786443:EHV851974 ERR786443:ERR851974 FBN786443:FBN851974 FLJ786443:FLJ851974 FVF786443:FVF851974 GFB786443:GFB851974 GOX786443:GOX851974 GYT786443:GYT851974 HIP786443:HIP851974 HSL786443:HSL851974 ICH786443:ICH851974 IMD786443:IMD851974 IVZ786443:IVZ851974 JFV786443:JFV851974 JPR786443:JPR851974 JZN786443:JZN851974 KJJ786443:KJJ851974 KTF786443:KTF851974 LDB786443:LDB851974 LMX786443:LMX851974 LWT786443:LWT851974 MGP786443:MGP851974 MQL786443:MQL851974 NAH786443:NAH851974 NKD786443:NKD851974 NTZ786443:NTZ851974 ODV786443:ODV851974 ONR786443:ONR851974 OXN786443:OXN851974 PHJ786443:PHJ851974 PRF786443:PRF851974 QBB786443:QBB851974 QKX786443:QKX851974 QUT786443:QUT851974 REP786443:REP851974 ROL786443:ROL851974 RYH786443:RYH851974 SID786443:SID851974 SRZ786443:SRZ851974 TBV786443:TBV851974 TLR786443:TLR851974 TVN786443:TVN851974 UFJ786443:UFJ851974 UPF786443:UPF851974 UZB786443:UZB851974 VIX786443:VIX851974 VST786443:VST851974 WCP786443:WCP851974 WML786443:WML851974 WWH786443:WWH851974 Z851979:Z917510 JV851979:JV917510 TR851979:TR917510 ADN851979:ADN917510 ANJ851979:ANJ917510 AXF851979:AXF917510 BHB851979:BHB917510 BQX851979:BQX917510 CAT851979:CAT917510 CKP851979:CKP917510 CUL851979:CUL917510 DEH851979:DEH917510 DOD851979:DOD917510 DXZ851979:DXZ917510 EHV851979:EHV917510 ERR851979:ERR917510 FBN851979:FBN917510 FLJ851979:FLJ917510 FVF851979:FVF917510 GFB851979:GFB917510 GOX851979:GOX917510 GYT851979:GYT917510 HIP851979:HIP917510 HSL851979:HSL917510 ICH851979:ICH917510 IMD851979:IMD917510 IVZ851979:IVZ917510 JFV851979:JFV917510 JPR851979:JPR917510 JZN851979:JZN917510 KJJ851979:KJJ917510 KTF851979:KTF917510 LDB851979:LDB917510 LMX851979:LMX917510 LWT851979:LWT917510 MGP851979:MGP917510 MQL851979:MQL917510 NAH851979:NAH917510 NKD851979:NKD917510 NTZ851979:NTZ917510 ODV851979:ODV917510 ONR851979:ONR917510 OXN851979:OXN917510 PHJ851979:PHJ917510 PRF851979:PRF917510 QBB851979:QBB917510 QKX851979:QKX917510 QUT851979:QUT917510 REP851979:REP917510 ROL851979:ROL917510 RYH851979:RYH917510 SID851979:SID917510 SRZ851979:SRZ917510 TBV851979:TBV917510 TLR851979:TLR917510 TVN851979:TVN917510 UFJ851979:UFJ917510 UPF851979:UPF917510 UZB851979:UZB917510 VIX851979:VIX917510 VST851979:VST917510 WCP851979:WCP917510 WML851979:WML917510 WWH851979:WWH917510 Z917515:Z983046 JV917515:JV983046 TR917515:TR983046 ADN917515:ADN983046 ANJ917515:ANJ983046 AXF917515:AXF983046 BHB917515:BHB983046 BQX917515:BQX983046 CAT917515:CAT983046 CKP917515:CKP983046 CUL917515:CUL983046 DEH917515:DEH983046 DOD917515:DOD983046 DXZ917515:DXZ983046 EHV917515:EHV983046 ERR917515:ERR983046 FBN917515:FBN983046 FLJ917515:FLJ983046 FVF917515:FVF983046 GFB917515:GFB983046 GOX917515:GOX983046 GYT917515:GYT983046 HIP917515:HIP983046 HSL917515:HSL983046 ICH917515:ICH983046 IMD917515:IMD983046 IVZ917515:IVZ983046 JFV917515:JFV983046 JPR917515:JPR983046 JZN917515:JZN983046 KJJ917515:KJJ983046 KTF917515:KTF983046 LDB917515:LDB983046 LMX917515:LMX983046 LWT917515:LWT983046 MGP917515:MGP983046 MQL917515:MQL983046 NAH917515:NAH983046 NKD917515:NKD983046 NTZ917515:NTZ983046 ODV917515:ODV983046 ONR917515:ONR983046 OXN917515:OXN983046 PHJ917515:PHJ983046 PRF917515:PRF983046 QBB917515:QBB983046 QKX917515:QKX983046 QUT917515:QUT983046 REP917515:REP983046 ROL917515:ROL983046 RYH917515:RYH983046 SID917515:SID983046 SRZ917515:SRZ983046 TBV917515:TBV983046 TLR917515:TLR983046 TVN917515:TVN983046 UFJ917515:UFJ983046 UPF917515:UPF983046 UZB917515:UZB983046 VIX917515:VIX983046 VST917515:VST983046 WCP917515:WCP983046 WML917515:WML983046 WWH917515:WWH983046 Z983051:Z1048576 JV983051:JV1048576 TR983051:TR1048576 ADN983051:ADN1048576 ANJ983051:ANJ1048576 AXF983051:AXF1048576 BHB983051:BHB1048576 BQX983051:BQX1048576 CAT983051:CAT1048576 CKP983051:CKP1048576 CUL983051:CUL1048576 DEH983051:DEH1048576 DOD983051:DOD1048576 DXZ983051:DXZ1048576 EHV983051:EHV1048576 ERR983051:ERR1048576 FBN983051:FBN1048576 FLJ983051:FLJ1048576 FVF983051:FVF1048576 GFB983051:GFB1048576 GOX983051:GOX1048576 GYT983051:GYT1048576 HIP983051:HIP1048576 HSL983051:HSL1048576 ICH983051:ICH1048576 IMD983051:IMD1048576 IVZ983051:IVZ1048576 JFV983051:JFV1048576 JPR983051:JPR1048576 JZN983051:JZN1048576 KJJ983051:KJJ1048576 KTF983051:KTF1048576 LDB983051:LDB1048576 LMX983051:LMX1048576 LWT983051:LWT1048576 MGP983051:MGP1048576 MQL983051:MQL1048576 NAH983051:NAH1048576 NKD983051:NKD1048576 NTZ983051:NTZ1048576 ODV983051:ODV1048576 ONR983051:ONR1048576 OXN983051:OXN1048576 PHJ983051:PHJ1048576 PRF983051:PRF1048576 QBB983051:QBB1048576 QKX983051:QKX1048576 QUT983051:QUT1048576 REP983051:REP1048576 ROL983051:ROL1048576 RYH983051:RYH1048576 SID983051:SID1048576 SRZ983051:SRZ1048576 TBV983051:TBV1048576 TLR983051:TLR1048576 TVN983051:TVN1048576 UFJ983051:UFJ1048576 UPF983051:UPF1048576 UZB983051:UZB1048576 VIX983051:VIX1048576 VST983051:VST1048576 WCP983051:WCP1048576 WML983051:WML1048576 WWH983051:WWH1048576 R10:T10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R65546:T65546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R131082:T131082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R196618:T196618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R262154:T262154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R327690:T327690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R393226:T393226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R458762:T458762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R524298:T524298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R589834:T589834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R655370:T655370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R720906:T720906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R786442:T786442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R851978:T851978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R917514:T917514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R983050:T983050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Q1:Q10 JL1:JL10 TH1:TH10 ADD1:ADD10 AMZ1:AMZ10 AWV1:AWV10 BGR1:BGR10 BQN1:BQN10 CAJ1:CAJ10 CKF1:CKF10 CUB1:CUB10 DDX1:DDX10 DNT1:DNT10 DXP1:DXP10 EHL1:EHL10 ERH1:ERH10 FBD1:FBD10 FKZ1:FKZ10 FUV1:FUV10 GER1:GER10 GON1:GON10 GYJ1:GYJ10 HIF1:HIF10 HSB1:HSB10 IBX1:IBX10 ILT1:ILT10 IVP1:IVP10 JFL1:JFL10 JPH1:JPH10 JZD1:JZD10 KIZ1:KIZ10 KSV1:KSV10 LCR1:LCR10 LMN1:LMN10 LWJ1:LWJ10 MGF1:MGF10 MQB1:MQB10 MZX1:MZX10 NJT1:NJT10 NTP1:NTP10 ODL1:ODL10 ONH1:ONH10 OXD1:OXD10 PGZ1:PGZ10 PQV1:PQV10 QAR1:QAR10 QKN1:QKN10 QUJ1:QUJ10 REF1:REF10 ROB1:ROB10 RXX1:RXX10 SHT1:SHT10 SRP1:SRP10 TBL1:TBL10 TLH1:TLH10 TVD1:TVD10 UEZ1:UEZ10 UOV1:UOV10 UYR1:UYR10 VIN1:VIN10 VSJ1:VSJ10 WCF1:WCF10 WMB1:WMB10 WVX1:WVX10 Q65537:Q65546 JL65537:JL65546 TH65537:TH65546 ADD65537:ADD65546 AMZ65537:AMZ65546 AWV65537:AWV65546 BGR65537:BGR65546 BQN65537:BQN65546 CAJ65537:CAJ65546 CKF65537:CKF65546 CUB65537:CUB65546 DDX65537:DDX65546 DNT65537:DNT65546 DXP65537:DXP65546 EHL65537:EHL65546 ERH65537:ERH65546 FBD65537:FBD65546 FKZ65537:FKZ65546 FUV65537:FUV65546 GER65537:GER65546 GON65537:GON65546 GYJ65537:GYJ65546 HIF65537:HIF65546 HSB65537:HSB65546 IBX65537:IBX65546 ILT65537:ILT65546 IVP65537:IVP65546 JFL65537:JFL65546 JPH65537:JPH65546 JZD65537:JZD65546 KIZ65537:KIZ65546 KSV65537:KSV65546 LCR65537:LCR65546 LMN65537:LMN65546 LWJ65537:LWJ65546 MGF65537:MGF65546 MQB65537:MQB65546 MZX65537:MZX65546 NJT65537:NJT65546 NTP65537:NTP65546 ODL65537:ODL65546 ONH65537:ONH65546 OXD65537:OXD65546 PGZ65537:PGZ65546 PQV65537:PQV65546 QAR65537:QAR65546 QKN65537:QKN65546 QUJ65537:QUJ65546 REF65537:REF65546 ROB65537:ROB65546 RXX65537:RXX65546 SHT65537:SHT65546 SRP65537:SRP65546 TBL65537:TBL65546 TLH65537:TLH65546 TVD65537:TVD65546 UEZ65537:UEZ65546 UOV65537:UOV65546 UYR65537:UYR65546 VIN65537:VIN65546 VSJ65537:VSJ65546 WCF65537:WCF65546 WMB65537:WMB65546 WVX65537:WVX65546 Q131073:Q131082 JL131073:JL131082 TH131073:TH131082 ADD131073:ADD131082 AMZ131073:AMZ131082 AWV131073:AWV131082 BGR131073:BGR131082 BQN131073:BQN131082 CAJ131073:CAJ131082 CKF131073:CKF131082 CUB131073:CUB131082 DDX131073:DDX131082 DNT131073:DNT131082 DXP131073:DXP131082 EHL131073:EHL131082 ERH131073:ERH131082 FBD131073:FBD131082 FKZ131073:FKZ131082 FUV131073:FUV131082 GER131073:GER131082 GON131073:GON131082 GYJ131073:GYJ131082 HIF131073:HIF131082 HSB131073:HSB131082 IBX131073:IBX131082 ILT131073:ILT131082 IVP131073:IVP131082 JFL131073:JFL131082 JPH131073:JPH131082 JZD131073:JZD131082 KIZ131073:KIZ131082 KSV131073:KSV131082 LCR131073:LCR131082 LMN131073:LMN131082 LWJ131073:LWJ131082 MGF131073:MGF131082 MQB131073:MQB131082 MZX131073:MZX131082 NJT131073:NJT131082 NTP131073:NTP131082 ODL131073:ODL131082 ONH131073:ONH131082 OXD131073:OXD131082 PGZ131073:PGZ131082 PQV131073:PQV131082 QAR131073:QAR131082 QKN131073:QKN131082 QUJ131073:QUJ131082 REF131073:REF131082 ROB131073:ROB131082 RXX131073:RXX131082 SHT131073:SHT131082 SRP131073:SRP131082 TBL131073:TBL131082 TLH131073:TLH131082 TVD131073:TVD131082 UEZ131073:UEZ131082 UOV131073:UOV131082 UYR131073:UYR131082 VIN131073:VIN131082 VSJ131073:VSJ131082 WCF131073:WCF131082 WMB131073:WMB131082 WVX131073:WVX131082 Q196609:Q196618 JL196609:JL196618 TH196609:TH196618 ADD196609:ADD196618 AMZ196609:AMZ196618 AWV196609:AWV196618 BGR196609:BGR196618 BQN196609:BQN196618 CAJ196609:CAJ196618 CKF196609:CKF196618 CUB196609:CUB196618 DDX196609:DDX196618 DNT196609:DNT196618 DXP196609:DXP196618 EHL196609:EHL196618 ERH196609:ERH196618 FBD196609:FBD196618 FKZ196609:FKZ196618 FUV196609:FUV196618 GER196609:GER196618 GON196609:GON196618 GYJ196609:GYJ196618 HIF196609:HIF196618 HSB196609:HSB196618 IBX196609:IBX196618 ILT196609:ILT196618 IVP196609:IVP196618 JFL196609:JFL196618 JPH196609:JPH196618 JZD196609:JZD196618 KIZ196609:KIZ196618 KSV196609:KSV196618 LCR196609:LCR196618 LMN196609:LMN196618 LWJ196609:LWJ196618 MGF196609:MGF196618 MQB196609:MQB196618 MZX196609:MZX196618 NJT196609:NJT196618 NTP196609:NTP196618 ODL196609:ODL196618 ONH196609:ONH196618 OXD196609:OXD196618 PGZ196609:PGZ196618 PQV196609:PQV196618 QAR196609:QAR196618 QKN196609:QKN196618 QUJ196609:QUJ196618 REF196609:REF196618 ROB196609:ROB196618 RXX196609:RXX196618 SHT196609:SHT196618 SRP196609:SRP196618 TBL196609:TBL196618 TLH196609:TLH196618 TVD196609:TVD196618 UEZ196609:UEZ196618 UOV196609:UOV196618 UYR196609:UYR196618 VIN196609:VIN196618 VSJ196609:VSJ196618 WCF196609:WCF196618 WMB196609:WMB196618 WVX196609:WVX196618 Q262145:Q262154 JL262145:JL262154 TH262145:TH262154 ADD262145:ADD262154 AMZ262145:AMZ262154 AWV262145:AWV262154 BGR262145:BGR262154 BQN262145:BQN262154 CAJ262145:CAJ262154 CKF262145:CKF262154 CUB262145:CUB262154 DDX262145:DDX262154 DNT262145:DNT262154 DXP262145:DXP262154 EHL262145:EHL262154 ERH262145:ERH262154 FBD262145:FBD262154 FKZ262145:FKZ262154 FUV262145:FUV262154 GER262145:GER262154 GON262145:GON262154 GYJ262145:GYJ262154 HIF262145:HIF262154 HSB262145:HSB262154 IBX262145:IBX262154 ILT262145:ILT262154 IVP262145:IVP262154 JFL262145:JFL262154 JPH262145:JPH262154 JZD262145:JZD262154 KIZ262145:KIZ262154 KSV262145:KSV262154 LCR262145:LCR262154 LMN262145:LMN262154 LWJ262145:LWJ262154 MGF262145:MGF262154 MQB262145:MQB262154 MZX262145:MZX262154 NJT262145:NJT262154 NTP262145:NTP262154 ODL262145:ODL262154 ONH262145:ONH262154 OXD262145:OXD262154 PGZ262145:PGZ262154 PQV262145:PQV262154 QAR262145:QAR262154 QKN262145:QKN262154 QUJ262145:QUJ262154 REF262145:REF262154 ROB262145:ROB262154 RXX262145:RXX262154 SHT262145:SHT262154 SRP262145:SRP262154 TBL262145:TBL262154 TLH262145:TLH262154 TVD262145:TVD262154 UEZ262145:UEZ262154 UOV262145:UOV262154 UYR262145:UYR262154 VIN262145:VIN262154 VSJ262145:VSJ262154 WCF262145:WCF262154 WMB262145:WMB262154 WVX262145:WVX262154 Q327681:Q327690 JL327681:JL327690 TH327681:TH327690 ADD327681:ADD327690 AMZ327681:AMZ327690 AWV327681:AWV327690 BGR327681:BGR327690 BQN327681:BQN327690 CAJ327681:CAJ327690 CKF327681:CKF327690 CUB327681:CUB327690 DDX327681:DDX327690 DNT327681:DNT327690 DXP327681:DXP327690 EHL327681:EHL327690 ERH327681:ERH327690 FBD327681:FBD327690 FKZ327681:FKZ327690 FUV327681:FUV327690 GER327681:GER327690 GON327681:GON327690 GYJ327681:GYJ327690 HIF327681:HIF327690 HSB327681:HSB327690 IBX327681:IBX327690 ILT327681:ILT327690 IVP327681:IVP327690 JFL327681:JFL327690 JPH327681:JPH327690 JZD327681:JZD327690 KIZ327681:KIZ327690 KSV327681:KSV327690 LCR327681:LCR327690 LMN327681:LMN327690 LWJ327681:LWJ327690 MGF327681:MGF327690 MQB327681:MQB327690 MZX327681:MZX327690 NJT327681:NJT327690 NTP327681:NTP327690 ODL327681:ODL327690 ONH327681:ONH327690 OXD327681:OXD327690 PGZ327681:PGZ327690 PQV327681:PQV327690 QAR327681:QAR327690 QKN327681:QKN327690 QUJ327681:QUJ327690 REF327681:REF327690 ROB327681:ROB327690 RXX327681:RXX327690 SHT327681:SHT327690 SRP327681:SRP327690 TBL327681:TBL327690 TLH327681:TLH327690 TVD327681:TVD327690 UEZ327681:UEZ327690 UOV327681:UOV327690 UYR327681:UYR327690 VIN327681:VIN327690 VSJ327681:VSJ327690 WCF327681:WCF327690 WMB327681:WMB327690 WVX327681:WVX327690 Q393217:Q393226 JL393217:JL393226 TH393217:TH393226 ADD393217:ADD393226 AMZ393217:AMZ393226 AWV393217:AWV393226 BGR393217:BGR393226 BQN393217:BQN393226 CAJ393217:CAJ393226 CKF393217:CKF393226 CUB393217:CUB393226 DDX393217:DDX393226 DNT393217:DNT393226 DXP393217:DXP393226 EHL393217:EHL393226 ERH393217:ERH393226 FBD393217:FBD393226 FKZ393217:FKZ393226 FUV393217:FUV393226 GER393217:GER393226 GON393217:GON393226 GYJ393217:GYJ393226 HIF393217:HIF393226 HSB393217:HSB393226 IBX393217:IBX393226 ILT393217:ILT393226 IVP393217:IVP393226 JFL393217:JFL393226 JPH393217:JPH393226 JZD393217:JZD393226 KIZ393217:KIZ393226 KSV393217:KSV393226 LCR393217:LCR393226 LMN393217:LMN393226 LWJ393217:LWJ393226 MGF393217:MGF393226 MQB393217:MQB393226 MZX393217:MZX393226 NJT393217:NJT393226 NTP393217:NTP393226 ODL393217:ODL393226 ONH393217:ONH393226 OXD393217:OXD393226 PGZ393217:PGZ393226 PQV393217:PQV393226 QAR393217:QAR393226 QKN393217:QKN393226 QUJ393217:QUJ393226 REF393217:REF393226 ROB393217:ROB393226 RXX393217:RXX393226 SHT393217:SHT393226 SRP393217:SRP393226 TBL393217:TBL393226 TLH393217:TLH393226 TVD393217:TVD393226 UEZ393217:UEZ393226 UOV393217:UOV393226 UYR393217:UYR393226 VIN393217:VIN393226 VSJ393217:VSJ393226 WCF393217:WCF393226 WMB393217:WMB393226 WVX393217:WVX393226 Q458753:Q458762 JL458753:JL458762 TH458753:TH458762 ADD458753:ADD458762 AMZ458753:AMZ458762 AWV458753:AWV458762 BGR458753:BGR458762 BQN458753:BQN458762 CAJ458753:CAJ458762 CKF458753:CKF458762 CUB458753:CUB458762 DDX458753:DDX458762 DNT458753:DNT458762 DXP458753:DXP458762 EHL458753:EHL458762 ERH458753:ERH458762 FBD458753:FBD458762 FKZ458753:FKZ458762 FUV458753:FUV458762 GER458753:GER458762 GON458753:GON458762 GYJ458753:GYJ458762 HIF458753:HIF458762 HSB458753:HSB458762 IBX458753:IBX458762 ILT458753:ILT458762 IVP458753:IVP458762 JFL458753:JFL458762 JPH458753:JPH458762 JZD458753:JZD458762 KIZ458753:KIZ458762 KSV458753:KSV458762 LCR458753:LCR458762 LMN458753:LMN458762 LWJ458753:LWJ458762 MGF458753:MGF458762 MQB458753:MQB458762 MZX458753:MZX458762 NJT458753:NJT458762 NTP458753:NTP458762 ODL458753:ODL458762 ONH458753:ONH458762 OXD458753:OXD458762 PGZ458753:PGZ458762 PQV458753:PQV458762 QAR458753:QAR458762 QKN458753:QKN458762 QUJ458753:QUJ458762 REF458753:REF458762 ROB458753:ROB458762 RXX458753:RXX458762 SHT458753:SHT458762 SRP458753:SRP458762 TBL458753:TBL458762 TLH458753:TLH458762 TVD458753:TVD458762 UEZ458753:UEZ458762 UOV458753:UOV458762 UYR458753:UYR458762 VIN458753:VIN458762 VSJ458753:VSJ458762 WCF458753:WCF458762 WMB458753:WMB458762 WVX458753:WVX458762 Q524289:Q524298 JL524289:JL524298 TH524289:TH524298 ADD524289:ADD524298 AMZ524289:AMZ524298 AWV524289:AWV524298 BGR524289:BGR524298 BQN524289:BQN524298 CAJ524289:CAJ524298 CKF524289:CKF524298 CUB524289:CUB524298 DDX524289:DDX524298 DNT524289:DNT524298 DXP524289:DXP524298 EHL524289:EHL524298 ERH524289:ERH524298 FBD524289:FBD524298 FKZ524289:FKZ524298 FUV524289:FUV524298 GER524289:GER524298 GON524289:GON524298 GYJ524289:GYJ524298 HIF524289:HIF524298 HSB524289:HSB524298 IBX524289:IBX524298 ILT524289:ILT524298 IVP524289:IVP524298 JFL524289:JFL524298 JPH524289:JPH524298 JZD524289:JZD524298 KIZ524289:KIZ524298 KSV524289:KSV524298 LCR524289:LCR524298 LMN524289:LMN524298 LWJ524289:LWJ524298 MGF524289:MGF524298 MQB524289:MQB524298 MZX524289:MZX524298 NJT524289:NJT524298 NTP524289:NTP524298 ODL524289:ODL524298 ONH524289:ONH524298 OXD524289:OXD524298 PGZ524289:PGZ524298 PQV524289:PQV524298 QAR524289:QAR524298 QKN524289:QKN524298 QUJ524289:QUJ524298 REF524289:REF524298 ROB524289:ROB524298 RXX524289:RXX524298 SHT524289:SHT524298 SRP524289:SRP524298 TBL524289:TBL524298 TLH524289:TLH524298 TVD524289:TVD524298 UEZ524289:UEZ524298 UOV524289:UOV524298 UYR524289:UYR524298 VIN524289:VIN524298 VSJ524289:VSJ524298 WCF524289:WCF524298 WMB524289:WMB524298 WVX524289:WVX524298 Q589825:Q589834 JL589825:JL589834 TH589825:TH589834 ADD589825:ADD589834 AMZ589825:AMZ589834 AWV589825:AWV589834 BGR589825:BGR589834 BQN589825:BQN589834 CAJ589825:CAJ589834 CKF589825:CKF589834 CUB589825:CUB589834 DDX589825:DDX589834 DNT589825:DNT589834 DXP589825:DXP589834 EHL589825:EHL589834 ERH589825:ERH589834 FBD589825:FBD589834 FKZ589825:FKZ589834 FUV589825:FUV589834 GER589825:GER589834 GON589825:GON589834 GYJ589825:GYJ589834 HIF589825:HIF589834 HSB589825:HSB589834 IBX589825:IBX589834 ILT589825:ILT589834 IVP589825:IVP589834 JFL589825:JFL589834 JPH589825:JPH589834 JZD589825:JZD589834 KIZ589825:KIZ589834 KSV589825:KSV589834 LCR589825:LCR589834 LMN589825:LMN589834 LWJ589825:LWJ589834 MGF589825:MGF589834 MQB589825:MQB589834 MZX589825:MZX589834 NJT589825:NJT589834 NTP589825:NTP589834 ODL589825:ODL589834 ONH589825:ONH589834 OXD589825:OXD589834 PGZ589825:PGZ589834 PQV589825:PQV589834 QAR589825:QAR589834 QKN589825:QKN589834 QUJ589825:QUJ589834 REF589825:REF589834 ROB589825:ROB589834 RXX589825:RXX589834 SHT589825:SHT589834 SRP589825:SRP589834 TBL589825:TBL589834 TLH589825:TLH589834 TVD589825:TVD589834 UEZ589825:UEZ589834 UOV589825:UOV589834 UYR589825:UYR589834 VIN589825:VIN589834 VSJ589825:VSJ589834 WCF589825:WCF589834 WMB589825:WMB589834 WVX589825:WVX589834 Q655361:Q655370 JL655361:JL655370 TH655361:TH655370 ADD655361:ADD655370 AMZ655361:AMZ655370 AWV655361:AWV655370 BGR655361:BGR655370 BQN655361:BQN655370 CAJ655361:CAJ655370 CKF655361:CKF655370 CUB655361:CUB655370 DDX655361:DDX655370 DNT655361:DNT655370 DXP655361:DXP655370 EHL655361:EHL655370 ERH655361:ERH655370 FBD655361:FBD655370 FKZ655361:FKZ655370 FUV655361:FUV655370 GER655361:GER655370 GON655361:GON655370 GYJ655361:GYJ655370 HIF655361:HIF655370 HSB655361:HSB655370 IBX655361:IBX655370 ILT655361:ILT655370 IVP655361:IVP655370 JFL655361:JFL655370 JPH655361:JPH655370 JZD655361:JZD655370 KIZ655361:KIZ655370 KSV655361:KSV655370 LCR655361:LCR655370 LMN655361:LMN655370 LWJ655361:LWJ655370 MGF655361:MGF655370 MQB655361:MQB655370 MZX655361:MZX655370 NJT655361:NJT655370 NTP655361:NTP655370 ODL655361:ODL655370 ONH655361:ONH655370 OXD655361:OXD655370 PGZ655361:PGZ655370 PQV655361:PQV655370 QAR655361:QAR655370 QKN655361:QKN655370 QUJ655361:QUJ655370 REF655361:REF655370 ROB655361:ROB655370 RXX655361:RXX655370 SHT655361:SHT655370 SRP655361:SRP655370 TBL655361:TBL655370 TLH655361:TLH655370 TVD655361:TVD655370 UEZ655361:UEZ655370 UOV655361:UOV655370 UYR655361:UYR655370 VIN655361:VIN655370 VSJ655361:VSJ655370 WCF655361:WCF655370 WMB655361:WMB655370 WVX655361:WVX655370 Q720897:Q720906 JL720897:JL720906 TH720897:TH720906 ADD720897:ADD720906 AMZ720897:AMZ720906 AWV720897:AWV720906 BGR720897:BGR720906 BQN720897:BQN720906 CAJ720897:CAJ720906 CKF720897:CKF720906 CUB720897:CUB720906 DDX720897:DDX720906 DNT720897:DNT720906 DXP720897:DXP720906 EHL720897:EHL720906 ERH720897:ERH720906 FBD720897:FBD720906 FKZ720897:FKZ720906 FUV720897:FUV720906 GER720897:GER720906 GON720897:GON720906 GYJ720897:GYJ720906 HIF720897:HIF720906 HSB720897:HSB720906 IBX720897:IBX720906 ILT720897:ILT720906 IVP720897:IVP720906 JFL720897:JFL720906 JPH720897:JPH720906 JZD720897:JZD720906 KIZ720897:KIZ720906 KSV720897:KSV720906 LCR720897:LCR720906 LMN720897:LMN720906 LWJ720897:LWJ720906 MGF720897:MGF720906 MQB720897:MQB720906 MZX720897:MZX720906 NJT720897:NJT720906 NTP720897:NTP720906 ODL720897:ODL720906 ONH720897:ONH720906 OXD720897:OXD720906 PGZ720897:PGZ720906 PQV720897:PQV720906 QAR720897:QAR720906 QKN720897:QKN720906 QUJ720897:QUJ720906 REF720897:REF720906 ROB720897:ROB720906 RXX720897:RXX720906 SHT720897:SHT720906 SRP720897:SRP720906 TBL720897:TBL720906 TLH720897:TLH720906 TVD720897:TVD720906 UEZ720897:UEZ720906 UOV720897:UOV720906 UYR720897:UYR720906 VIN720897:VIN720906 VSJ720897:VSJ720906 WCF720897:WCF720906 WMB720897:WMB720906 WVX720897:WVX720906 Q786433:Q786442 JL786433:JL786442 TH786433:TH786442 ADD786433:ADD786442 AMZ786433:AMZ786442 AWV786433:AWV786442 BGR786433:BGR786442 BQN786433:BQN786442 CAJ786433:CAJ786442 CKF786433:CKF786442 CUB786433:CUB786442 DDX786433:DDX786442 DNT786433:DNT786442 DXP786433:DXP786442 EHL786433:EHL786442 ERH786433:ERH786442 FBD786433:FBD786442 FKZ786433:FKZ786442 FUV786433:FUV786442 GER786433:GER786442 GON786433:GON786442 GYJ786433:GYJ786442 HIF786433:HIF786442 HSB786433:HSB786442 IBX786433:IBX786442 ILT786433:ILT786442 IVP786433:IVP786442 JFL786433:JFL786442 JPH786433:JPH786442 JZD786433:JZD786442 KIZ786433:KIZ786442 KSV786433:KSV786442 LCR786433:LCR786442 LMN786433:LMN786442 LWJ786433:LWJ786442 MGF786433:MGF786442 MQB786433:MQB786442 MZX786433:MZX786442 NJT786433:NJT786442 NTP786433:NTP786442 ODL786433:ODL786442 ONH786433:ONH786442 OXD786433:OXD786442 PGZ786433:PGZ786442 PQV786433:PQV786442 QAR786433:QAR786442 QKN786433:QKN786442 QUJ786433:QUJ786442 REF786433:REF786442 ROB786433:ROB786442 RXX786433:RXX786442 SHT786433:SHT786442 SRP786433:SRP786442 TBL786433:TBL786442 TLH786433:TLH786442 TVD786433:TVD786442 UEZ786433:UEZ786442 UOV786433:UOV786442 UYR786433:UYR786442 VIN786433:VIN786442 VSJ786433:VSJ786442 WCF786433:WCF786442 WMB786433:WMB786442 WVX786433:WVX786442 Q851969:Q851978 JL851969:JL851978 TH851969:TH851978 ADD851969:ADD851978 AMZ851969:AMZ851978 AWV851969:AWV851978 BGR851969:BGR851978 BQN851969:BQN851978 CAJ851969:CAJ851978 CKF851969:CKF851978 CUB851969:CUB851978 DDX851969:DDX851978 DNT851969:DNT851978 DXP851969:DXP851978 EHL851969:EHL851978 ERH851969:ERH851978 FBD851969:FBD851978 FKZ851969:FKZ851978 FUV851969:FUV851978 GER851969:GER851978 GON851969:GON851978 GYJ851969:GYJ851978 HIF851969:HIF851978 HSB851969:HSB851978 IBX851969:IBX851978 ILT851969:ILT851978 IVP851969:IVP851978 JFL851969:JFL851978 JPH851969:JPH851978 JZD851969:JZD851978 KIZ851969:KIZ851978 KSV851969:KSV851978 LCR851969:LCR851978 LMN851969:LMN851978 LWJ851969:LWJ851978 MGF851969:MGF851978 MQB851969:MQB851978 MZX851969:MZX851978 NJT851969:NJT851978 NTP851969:NTP851978 ODL851969:ODL851978 ONH851969:ONH851978 OXD851969:OXD851978 PGZ851969:PGZ851978 PQV851969:PQV851978 QAR851969:QAR851978 QKN851969:QKN851978 QUJ851969:QUJ851978 REF851969:REF851978 ROB851969:ROB851978 RXX851969:RXX851978 SHT851969:SHT851978 SRP851969:SRP851978 TBL851969:TBL851978 TLH851969:TLH851978 TVD851969:TVD851978 UEZ851969:UEZ851978 UOV851969:UOV851978 UYR851969:UYR851978 VIN851969:VIN851978 VSJ851969:VSJ851978 WCF851969:WCF851978 WMB851969:WMB851978 WVX851969:WVX851978 Q917505:Q917514 JL917505:JL917514 TH917505:TH917514 ADD917505:ADD917514 AMZ917505:AMZ917514 AWV917505:AWV917514 BGR917505:BGR917514 BQN917505:BQN917514 CAJ917505:CAJ917514 CKF917505:CKF917514 CUB917505:CUB917514 DDX917505:DDX917514 DNT917505:DNT917514 DXP917505:DXP917514 EHL917505:EHL917514 ERH917505:ERH917514 FBD917505:FBD917514 FKZ917505:FKZ917514 FUV917505:FUV917514 GER917505:GER917514 GON917505:GON917514 GYJ917505:GYJ917514 HIF917505:HIF917514 HSB917505:HSB917514 IBX917505:IBX917514 ILT917505:ILT917514 IVP917505:IVP917514 JFL917505:JFL917514 JPH917505:JPH917514 JZD917505:JZD917514 KIZ917505:KIZ917514 KSV917505:KSV917514 LCR917505:LCR917514 LMN917505:LMN917514 LWJ917505:LWJ917514 MGF917505:MGF917514 MQB917505:MQB917514 MZX917505:MZX917514 NJT917505:NJT917514 NTP917505:NTP917514 ODL917505:ODL917514 ONH917505:ONH917514 OXD917505:OXD917514 PGZ917505:PGZ917514 PQV917505:PQV917514 QAR917505:QAR917514 QKN917505:QKN917514 QUJ917505:QUJ917514 REF917505:REF917514 ROB917505:ROB917514 RXX917505:RXX917514 SHT917505:SHT917514 SRP917505:SRP917514 TBL917505:TBL917514 TLH917505:TLH917514 TVD917505:TVD917514 UEZ917505:UEZ917514 UOV917505:UOV917514 UYR917505:UYR917514 VIN917505:VIN917514 VSJ917505:VSJ917514 WCF917505:WCF917514 WMB917505:WMB917514 WVX917505:WVX917514 Q983041:Q983050 JL983041:JL983050 TH983041:TH983050 ADD983041:ADD983050 AMZ983041:AMZ983050 AWV983041:AWV983050 BGR983041:BGR983050 BQN983041:BQN983050 CAJ983041:CAJ983050 CKF983041:CKF983050 CUB983041:CUB983050 DDX983041:DDX983050 DNT983041:DNT983050 DXP983041:DXP983050 EHL983041:EHL983050 ERH983041:ERH983050 FBD983041:FBD983050 FKZ983041:FKZ983050 FUV983041:FUV983050 GER983041:GER983050 GON983041:GON983050 GYJ983041:GYJ983050 HIF983041:HIF983050 HSB983041:HSB983050 IBX983041:IBX983050 ILT983041:ILT983050 IVP983041:IVP983050 JFL983041:JFL983050 JPH983041:JPH983050 JZD983041:JZD983050 KIZ983041:KIZ983050 KSV983041:KSV983050 LCR983041:LCR983050 LMN983041:LMN983050 LWJ983041:LWJ983050 MGF983041:MGF983050 MQB983041:MQB983050 MZX983041:MZX983050 NJT983041:NJT983050 NTP983041:NTP983050 ODL983041:ODL983050 ONH983041:ONH983050 OXD983041:OXD983050 PGZ983041:PGZ983050 PQV983041:PQV983050 QAR983041:QAR983050 QKN983041:QKN983050 QUJ983041:QUJ983050 REF983041:REF983050 ROB983041:ROB983050 RXX983041:RXX983050 SHT983041:SHT983050 SRP983041:SRP983050 TBL983041:TBL983050 TLH983041:TLH983050 TVD983041:TVD983050 UEZ983041:UEZ983050 UOV983041:UOV983050 UYR983041:UYR983050 VIN983041:VIN983050 VSJ983041:VSJ983050 WCF983041:WCF983050 WMB983041:WMB983050 WVX983041:WVX983050 Q51:T65536 JL51:JO65536 TH51:TK65536 ADD51:ADG65536 AMZ51:ANC65536 AWV51:AWY65536 BGR51:BGU65536 BQN51:BQQ65536 CAJ51:CAM65536 CKF51:CKI65536 CUB51:CUE65536 DDX51:DEA65536 DNT51:DNW65536 DXP51:DXS65536 EHL51:EHO65536 ERH51:ERK65536 FBD51:FBG65536 FKZ51:FLC65536 FUV51:FUY65536 GER51:GEU65536 GON51:GOQ65536 GYJ51:GYM65536 HIF51:HII65536 HSB51:HSE65536 IBX51:ICA65536 ILT51:ILW65536 IVP51:IVS65536 JFL51:JFO65536 JPH51:JPK65536 JZD51:JZG65536 KIZ51:KJC65536 KSV51:KSY65536 LCR51:LCU65536 LMN51:LMQ65536 LWJ51:LWM65536 MGF51:MGI65536 MQB51:MQE65536 MZX51:NAA65536 NJT51:NJW65536 NTP51:NTS65536 ODL51:ODO65536 ONH51:ONK65536 OXD51:OXG65536 PGZ51:PHC65536 PQV51:PQY65536 QAR51:QAU65536 QKN51:QKQ65536 QUJ51:QUM65536 REF51:REI65536 ROB51:ROE65536 RXX51:RYA65536 SHT51:SHW65536 SRP51:SRS65536 TBL51:TBO65536 TLH51:TLK65536 TVD51:TVG65536 UEZ51:UFC65536 UOV51:UOY65536 UYR51:UYU65536 VIN51:VIQ65536 VSJ51:VSM65536 WCF51:WCI65536 WMB51:WME65536 WVX51:WWA65536 Q65587:T131072 JL65587:JO131072 TH65587:TK131072 ADD65587:ADG131072 AMZ65587:ANC131072 AWV65587:AWY131072 BGR65587:BGU131072 BQN65587:BQQ131072 CAJ65587:CAM131072 CKF65587:CKI131072 CUB65587:CUE131072 DDX65587:DEA131072 DNT65587:DNW131072 DXP65587:DXS131072 EHL65587:EHO131072 ERH65587:ERK131072 FBD65587:FBG131072 FKZ65587:FLC131072 FUV65587:FUY131072 GER65587:GEU131072 GON65587:GOQ131072 GYJ65587:GYM131072 HIF65587:HII131072 HSB65587:HSE131072 IBX65587:ICA131072 ILT65587:ILW131072 IVP65587:IVS131072 JFL65587:JFO131072 JPH65587:JPK131072 JZD65587:JZG131072 KIZ65587:KJC131072 KSV65587:KSY131072 LCR65587:LCU131072 LMN65587:LMQ131072 LWJ65587:LWM131072 MGF65587:MGI131072 MQB65587:MQE131072 MZX65587:NAA131072 NJT65587:NJW131072 NTP65587:NTS131072 ODL65587:ODO131072 ONH65587:ONK131072 OXD65587:OXG131072 PGZ65587:PHC131072 PQV65587:PQY131072 QAR65587:QAU131072 QKN65587:QKQ131072 QUJ65587:QUM131072 REF65587:REI131072 ROB65587:ROE131072 RXX65587:RYA131072 SHT65587:SHW131072 SRP65587:SRS131072 TBL65587:TBO131072 TLH65587:TLK131072 TVD65587:TVG131072 UEZ65587:UFC131072 UOV65587:UOY131072 UYR65587:UYU131072 VIN65587:VIQ131072 VSJ65587:VSM131072 WCF65587:WCI131072 WMB65587:WME131072 WVX65587:WWA131072 Q131123:T196608 JL131123:JO196608 TH131123:TK196608 ADD131123:ADG196608 AMZ131123:ANC196608 AWV131123:AWY196608 BGR131123:BGU196608 BQN131123:BQQ196608 CAJ131123:CAM196608 CKF131123:CKI196608 CUB131123:CUE196608 DDX131123:DEA196608 DNT131123:DNW196608 DXP131123:DXS196608 EHL131123:EHO196608 ERH131123:ERK196608 FBD131123:FBG196608 FKZ131123:FLC196608 FUV131123:FUY196608 GER131123:GEU196608 GON131123:GOQ196608 GYJ131123:GYM196608 HIF131123:HII196608 HSB131123:HSE196608 IBX131123:ICA196608 ILT131123:ILW196608 IVP131123:IVS196608 JFL131123:JFO196608 JPH131123:JPK196608 JZD131123:JZG196608 KIZ131123:KJC196608 KSV131123:KSY196608 LCR131123:LCU196608 LMN131123:LMQ196608 LWJ131123:LWM196608 MGF131123:MGI196608 MQB131123:MQE196608 MZX131123:NAA196608 NJT131123:NJW196608 NTP131123:NTS196608 ODL131123:ODO196608 ONH131123:ONK196608 OXD131123:OXG196608 PGZ131123:PHC196608 PQV131123:PQY196608 QAR131123:QAU196608 QKN131123:QKQ196608 QUJ131123:QUM196608 REF131123:REI196608 ROB131123:ROE196608 RXX131123:RYA196608 SHT131123:SHW196608 SRP131123:SRS196608 TBL131123:TBO196608 TLH131123:TLK196608 TVD131123:TVG196608 UEZ131123:UFC196608 UOV131123:UOY196608 UYR131123:UYU196608 VIN131123:VIQ196608 VSJ131123:VSM196608 WCF131123:WCI196608 WMB131123:WME196608 WVX131123:WWA196608 Q196659:T262144 JL196659:JO262144 TH196659:TK262144 ADD196659:ADG262144 AMZ196659:ANC262144 AWV196659:AWY262144 BGR196659:BGU262144 BQN196659:BQQ262144 CAJ196659:CAM262144 CKF196659:CKI262144 CUB196659:CUE262144 DDX196659:DEA262144 DNT196659:DNW262144 DXP196659:DXS262144 EHL196659:EHO262144 ERH196659:ERK262144 FBD196659:FBG262144 FKZ196659:FLC262144 FUV196659:FUY262144 GER196659:GEU262144 GON196659:GOQ262144 GYJ196659:GYM262144 HIF196659:HII262144 HSB196659:HSE262144 IBX196659:ICA262144 ILT196659:ILW262144 IVP196659:IVS262144 JFL196659:JFO262144 JPH196659:JPK262144 JZD196659:JZG262144 KIZ196659:KJC262144 KSV196659:KSY262144 LCR196659:LCU262144 LMN196659:LMQ262144 LWJ196659:LWM262144 MGF196659:MGI262144 MQB196659:MQE262144 MZX196659:NAA262144 NJT196659:NJW262144 NTP196659:NTS262144 ODL196659:ODO262144 ONH196659:ONK262144 OXD196659:OXG262144 PGZ196659:PHC262144 PQV196659:PQY262144 QAR196659:QAU262144 QKN196659:QKQ262144 QUJ196659:QUM262144 REF196659:REI262144 ROB196659:ROE262144 RXX196659:RYA262144 SHT196659:SHW262144 SRP196659:SRS262144 TBL196659:TBO262144 TLH196659:TLK262144 TVD196659:TVG262144 UEZ196659:UFC262144 UOV196659:UOY262144 UYR196659:UYU262144 VIN196659:VIQ262144 VSJ196659:VSM262144 WCF196659:WCI262144 WMB196659:WME262144 WVX196659:WWA262144 Q262195:T327680 JL262195:JO327680 TH262195:TK327680 ADD262195:ADG327680 AMZ262195:ANC327680 AWV262195:AWY327680 BGR262195:BGU327680 BQN262195:BQQ327680 CAJ262195:CAM327680 CKF262195:CKI327680 CUB262195:CUE327680 DDX262195:DEA327680 DNT262195:DNW327680 DXP262195:DXS327680 EHL262195:EHO327680 ERH262195:ERK327680 FBD262195:FBG327680 FKZ262195:FLC327680 FUV262195:FUY327680 GER262195:GEU327680 GON262195:GOQ327680 GYJ262195:GYM327680 HIF262195:HII327680 HSB262195:HSE327680 IBX262195:ICA327680 ILT262195:ILW327680 IVP262195:IVS327680 JFL262195:JFO327680 JPH262195:JPK327680 JZD262195:JZG327680 KIZ262195:KJC327680 KSV262195:KSY327680 LCR262195:LCU327680 LMN262195:LMQ327680 LWJ262195:LWM327680 MGF262195:MGI327680 MQB262195:MQE327680 MZX262195:NAA327680 NJT262195:NJW327680 NTP262195:NTS327680 ODL262195:ODO327680 ONH262195:ONK327680 OXD262195:OXG327680 PGZ262195:PHC327680 PQV262195:PQY327680 QAR262195:QAU327680 QKN262195:QKQ327680 QUJ262195:QUM327680 REF262195:REI327680 ROB262195:ROE327680 RXX262195:RYA327680 SHT262195:SHW327680 SRP262195:SRS327680 TBL262195:TBO327680 TLH262195:TLK327680 TVD262195:TVG327680 UEZ262195:UFC327680 UOV262195:UOY327680 UYR262195:UYU327680 VIN262195:VIQ327680 VSJ262195:VSM327680 WCF262195:WCI327680 WMB262195:WME327680 WVX262195:WWA327680 Q327731:T393216 JL327731:JO393216 TH327731:TK393216 ADD327731:ADG393216 AMZ327731:ANC393216 AWV327731:AWY393216 BGR327731:BGU393216 BQN327731:BQQ393216 CAJ327731:CAM393216 CKF327731:CKI393216 CUB327731:CUE393216 DDX327731:DEA393216 DNT327731:DNW393216 DXP327731:DXS393216 EHL327731:EHO393216 ERH327731:ERK393216 FBD327731:FBG393216 FKZ327731:FLC393216 FUV327731:FUY393216 GER327731:GEU393216 GON327731:GOQ393216 GYJ327731:GYM393216 HIF327731:HII393216 HSB327731:HSE393216 IBX327731:ICA393216 ILT327731:ILW393216 IVP327731:IVS393216 JFL327731:JFO393216 JPH327731:JPK393216 JZD327731:JZG393216 KIZ327731:KJC393216 KSV327731:KSY393216 LCR327731:LCU393216 LMN327731:LMQ393216 LWJ327731:LWM393216 MGF327731:MGI393216 MQB327731:MQE393216 MZX327731:NAA393216 NJT327731:NJW393216 NTP327731:NTS393216 ODL327731:ODO393216 ONH327731:ONK393216 OXD327731:OXG393216 PGZ327731:PHC393216 PQV327731:PQY393216 QAR327731:QAU393216 QKN327731:QKQ393216 QUJ327731:QUM393216 REF327731:REI393216 ROB327731:ROE393216 RXX327731:RYA393216 SHT327731:SHW393216 SRP327731:SRS393216 TBL327731:TBO393216 TLH327731:TLK393216 TVD327731:TVG393216 UEZ327731:UFC393216 UOV327731:UOY393216 UYR327731:UYU393216 VIN327731:VIQ393216 VSJ327731:VSM393216 WCF327731:WCI393216 WMB327731:WME393216 WVX327731:WWA393216 Q393267:T458752 JL393267:JO458752 TH393267:TK458752 ADD393267:ADG458752 AMZ393267:ANC458752 AWV393267:AWY458752 BGR393267:BGU458752 BQN393267:BQQ458752 CAJ393267:CAM458752 CKF393267:CKI458752 CUB393267:CUE458752 DDX393267:DEA458752 DNT393267:DNW458752 DXP393267:DXS458752 EHL393267:EHO458752 ERH393267:ERK458752 FBD393267:FBG458752 FKZ393267:FLC458752 FUV393267:FUY458752 GER393267:GEU458752 GON393267:GOQ458752 GYJ393267:GYM458752 HIF393267:HII458752 HSB393267:HSE458752 IBX393267:ICA458752 ILT393267:ILW458752 IVP393267:IVS458752 JFL393267:JFO458752 JPH393267:JPK458752 JZD393267:JZG458752 KIZ393267:KJC458752 KSV393267:KSY458752 LCR393267:LCU458752 LMN393267:LMQ458752 LWJ393267:LWM458752 MGF393267:MGI458752 MQB393267:MQE458752 MZX393267:NAA458752 NJT393267:NJW458752 NTP393267:NTS458752 ODL393267:ODO458752 ONH393267:ONK458752 OXD393267:OXG458752 PGZ393267:PHC458752 PQV393267:PQY458752 QAR393267:QAU458752 QKN393267:QKQ458752 QUJ393267:QUM458752 REF393267:REI458752 ROB393267:ROE458752 RXX393267:RYA458752 SHT393267:SHW458752 SRP393267:SRS458752 TBL393267:TBO458752 TLH393267:TLK458752 TVD393267:TVG458752 UEZ393267:UFC458752 UOV393267:UOY458752 UYR393267:UYU458752 VIN393267:VIQ458752 VSJ393267:VSM458752 WCF393267:WCI458752 WMB393267:WME458752 WVX393267:WWA458752 Q458803:T524288 JL458803:JO524288 TH458803:TK524288 ADD458803:ADG524288 AMZ458803:ANC524288 AWV458803:AWY524288 BGR458803:BGU524288 BQN458803:BQQ524288 CAJ458803:CAM524288 CKF458803:CKI524288 CUB458803:CUE524288 DDX458803:DEA524288 DNT458803:DNW524288 DXP458803:DXS524288 EHL458803:EHO524288 ERH458803:ERK524288 FBD458803:FBG524288 FKZ458803:FLC524288 FUV458803:FUY524288 GER458803:GEU524288 GON458803:GOQ524288 GYJ458803:GYM524288 HIF458803:HII524288 HSB458803:HSE524288 IBX458803:ICA524288 ILT458803:ILW524288 IVP458803:IVS524288 JFL458803:JFO524288 JPH458803:JPK524288 JZD458803:JZG524288 KIZ458803:KJC524288 KSV458803:KSY524288 LCR458803:LCU524288 LMN458803:LMQ524288 LWJ458803:LWM524288 MGF458803:MGI524288 MQB458803:MQE524288 MZX458803:NAA524288 NJT458803:NJW524288 NTP458803:NTS524288 ODL458803:ODO524288 ONH458803:ONK524288 OXD458803:OXG524288 PGZ458803:PHC524288 PQV458803:PQY524288 QAR458803:QAU524288 QKN458803:QKQ524288 QUJ458803:QUM524288 REF458803:REI524288 ROB458803:ROE524288 RXX458803:RYA524288 SHT458803:SHW524288 SRP458803:SRS524288 TBL458803:TBO524288 TLH458803:TLK524288 TVD458803:TVG524288 UEZ458803:UFC524288 UOV458803:UOY524288 UYR458803:UYU524288 VIN458803:VIQ524288 VSJ458803:VSM524288 WCF458803:WCI524288 WMB458803:WME524288 WVX458803:WWA524288 Q524339:T589824 JL524339:JO589824 TH524339:TK589824 ADD524339:ADG589824 AMZ524339:ANC589824 AWV524339:AWY589824 BGR524339:BGU589824 BQN524339:BQQ589824 CAJ524339:CAM589824 CKF524339:CKI589824 CUB524339:CUE589824 DDX524339:DEA589824 DNT524339:DNW589824 DXP524339:DXS589824 EHL524339:EHO589824 ERH524339:ERK589824 FBD524339:FBG589824 FKZ524339:FLC589824 FUV524339:FUY589824 GER524339:GEU589824 GON524339:GOQ589824 GYJ524339:GYM589824 HIF524339:HII589824 HSB524339:HSE589824 IBX524339:ICA589824 ILT524339:ILW589824 IVP524339:IVS589824 JFL524339:JFO589824 JPH524339:JPK589824 JZD524339:JZG589824 KIZ524339:KJC589824 KSV524339:KSY589824 LCR524339:LCU589824 LMN524339:LMQ589824 LWJ524339:LWM589824 MGF524339:MGI589824 MQB524339:MQE589824 MZX524339:NAA589824 NJT524339:NJW589824 NTP524339:NTS589824 ODL524339:ODO589824 ONH524339:ONK589824 OXD524339:OXG589824 PGZ524339:PHC589824 PQV524339:PQY589824 QAR524339:QAU589824 QKN524339:QKQ589824 QUJ524339:QUM589824 REF524339:REI589824 ROB524339:ROE589824 RXX524339:RYA589824 SHT524339:SHW589824 SRP524339:SRS589824 TBL524339:TBO589824 TLH524339:TLK589824 TVD524339:TVG589824 UEZ524339:UFC589824 UOV524339:UOY589824 UYR524339:UYU589824 VIN524339:VIQ589824 VSJ524339:VSM589824 WCF524339:WCI589824 WMB524339:WME589824 WVX524339:WWA589824 Q589875:T655360 JL589875:JO655360 TH589875:TK655360 ADD589875:ADG655360 AMZ589875:ANC655360 AWV589875:AWY655360 BGR589875:BGU655360 BQN589875:BQQ655360 CAJ589875:CAM655360 CKF589875:CKI655360 CUB589875:CUE655360 DDX589875:DEA655360 DNT589875:DNW655360 DXP589875:DXS655360 EHL589875:EHO655360 ERH589875:ERK655360 FBD589875:FBG655360 FKZ589875:FLC655360 FUV589875:FUY655360 GER589875:GEU655360 GON589875:GOQ655360 GYJ589875:GYM655360 HIF589875:HII655360 HSB589875:HSE655360 IBX589875:ICA655360 ILT589875:ILW655360 IVP589875:IVS655360 JFL589875:JFO655360 JPH589875:JPK655360 JZD589875:JZG655360 KIZ589875:KJC655360 KSV589875:KSY655360 LCR589875:LCU655360 LMN589875:LMQ655360 LWJ589875:LWM655360 MGF589875:MGI655360 MQB589875:MQE655360 MZX589875:NAA655360 NJT589875:NJW655360 NTP589875:NTS655360 ODL589875:ODO655360 ONH589875:ONK655360 OXD589875:OXG655360 PGZ589875:PHC655360 PQV589875:PQY655360 QAR589875:QAU655360 QKN589875:QKQ655360 QUJ589875:QUM655360 REF589875:REI655360 ROB589875:ROE655360 RXX589875:RYA655360 SHT589875:SHW655360 SRP589875:SRS655360 TBL589875:TBO655360 TLH589875:TLK655360 TVD589875:TVG655360 UEZ589875:UFC655360 UOV589875:UOY655360 UYR589875:UYU655360 VIN589875:VIQ655360 VSJ589875:VSM655360 WCF589875:WCI655360 WMB589875:WME655360 WVX589875:WWA655360 Q655411:T720896 JL655411:JO720896 TH655411:TK720896 ADD655411:ADG720896 AMZ655411:ANC720896 AWV655411:AWY720896 BGR655411:BGU720896 BQN655411:BQQ720896 CAJ655411:CAM720896 CKF655411:CKI720896 CUB655411:CUE720896 DDX655411:DEA720896 DNT655411:DNW720896 DXP655411:DXS720896 EHL655411:EHO720896 ERH655411:ERK720896 FBD655411:FBG720896 FKZ655411:FLC720896 FUV655411:FUY720896 GER655411:GEU720896 GON655411:GOQ720896 GYJ655411:GYM720896 HIF655411:HII720896 HSB655411:HSE720896 IBX655411:ICA720896 ILT655411:ILW720896 IVP655411:IVS720896 JFL655411:JFO720896 JPH655411:JPK720896 JZD655411:JZG720896 KIZ655411:KJC720896 KSV655411:KSY720896 LCR655411:LCU720896 LMN655411:LMQ720896 LWJ655411:LWM720896 MGF655411:MGI720896 MQB655411:MQE720896 MZX655411:NAA720896 NJT655411:NJW720896 NTP655411:NTS720896 ODL655411:ODO720896 ONH655411:ONK720896 OXD655411:OXG720896 PGZ655411:PHC720896 PQV655411:PQY720896 QAR655411:QAU720896 QKN655411:QKQ720896 QUJ655411:QUM720896 REF655411:REI720896 ROB655411:ROE720896 RXX655411:RYA720896 SHT655411:SHW720896 SRP655411:SRS720896 TBL655411:TBO720896 TLH655411:TLK720896 TVD655411:TVG720896 UEZ655411:UFC720896 UOV655411:UOY720896 UYR655411:UYU720896 VIN655411:VIQ720896 VSJ655411:VSM720896 WCF655411:WCI720896 WMB655411:WME720896 WVX655411:WWA720896 Q720947:T786432 JL720947:JO786432 TH720947:TK786432 ADD720947:ADG786432 AMZ720947:ANC786432 AWV720947:AWY786432 BGR720947:BGU786432 BQN720947:BQQ786432 CAJ720947:CAM786432 CKF720947:CKI786432 CUB720947:CUE786432 DDX720947:DEA786432 DNT720947:DNW786432 DXP720947:DXS786432 EHL720947:EHO786432 ERH720947:ERK786432 FBD720947:FBG786432 FKZ720947:FLC786432 FUV720947:FUY786432 GER720947:GEU786432 GON720947:GOQ786432 GYJ720947:GYM786432 HIF720947:HII786432 HSB720947:HSE786432 IBX720947:ICA786432 ILT720947:ILW786432 IVP720947:IVS786432 JFL720947:JFO786432 JPH720947:JPK786432 JZD720947:JZG786432 KIZ720947:KJC786432 KSV720947:KSY786432 LCR720947:LCU786432 LMN720947:LMQ786432 LWJ720947:LWM786432 MGF720947:MGI786432 MQB720947:MQE786432 MZX720947:NAA786432 NJT720947:NJW786432 NTP720947:NTS786432 ODL720947:ODO786432 ONH720947:ONK786432 OXD720947:OXG786432 PGZ720947:PHC786432 PQV720947:PQY786432 QAR720947:QAU786432 QKN720947:QKQ786432 QUJ720947:QUM786432 REF720947:REI786432 ROB720947:ROE786432 RXX720947:RYA786432 SHT720947:SHW786432 SRP720947:SRS786432 TBL720947:TBO786432 TLH720947:TLK786432 TVD720947:TVG786432 UEZ720947:UFC786432 UOV720947:UOY786432 UYR720947:UYU786432 VIN720947:VIQ786432 VSJ720947:VSM786432 WCF720947:WCI786432 WMB720947:WME786432 WVX720947:WWA786432 Q786483:T851968 JL786483:JO851968 TH786483:TK851968 ADD786483:ADG851968 AMZ786483:ANC851968 AWV786483:AWY851968 BGR786483:BGU851968 BQN786483:BQQ851968 CAJ786483:CAM851968 CKF786483:CKI851968 CUB786483:CUE851968 DDX786483:DEA851968 DNT786483:DNW851968 DXP786483:DXS851968 EHL786483:EHO851968 ERH786483:ERK851968 FBD786483:FBG851968 FKZ786483:FLC851968 FUV786483:FUY851968 GER786483:GEU851968 GON786483:GOQ851968 GYJ786483:GYM851968 HIF786483:HII851968 HSB786483:HSE851968 IBX786483:ICA851968 ILT786483:ILW851968 IVP786483:IVS851968 JFL786483:JFO851968 JPH786483:JPK851968 JZD786483:JZG851968 KIZ786483:KJC851968 KSV786483:KSY851968 LCR786483:LCU851968 LMN786483:LMQ851968 LWJ786483:LWM851968 MGF786483:MGI851968 MQB786483:MQE851968 MZX786483:NAA851968 NJT786483:NJW851968 NTP786483:NTS851968 ODL786483:ODO851968 ONH786483:ONK851968 OXD786483:OXG851968 PGZ786483:PHC851968 PQV786483:PQY851968 QAR786483:QAU851968 QKN786483:QKQ851968 QUJ786483:QUM851968 REF786483:REI851968 ROB786483:ROE851968 RXX786483:RYA851968 SHT786483:SHW851968 SRP786483:SRS851968 TBL786483:TBO851968 TLH786483:TLK851968 TVD786483:TVG851968 UEZ786483:UFC851968 UOV786483:UOY851968 UYR786483:UYU851968 VIN786483:VIQ851968 VSJ786483:VSM851968 WCF786483:WCI851968 WMB786483:WME851968 WVX786483:WWA851968 Q852019:T917504 JL852019:JO917504 TH852019:TK917504 ADD852019:ADG917504 AMZ852019:ANC917504 AWV852019:AWY917504 BGR852019:BGU917504 BQN852019:BQQ917504 CAJ852019:CAM917504 CKF852019:CKI917504 CUB852019:CUE917504 DDX852019:DEA917504 DNT852019:DNW917504 DXP852019:DXS917504 EHL852019:EHO917504 ERH852019:ERK917504 FBD852019:FBG917504 FKZ852019:FLC917504 FUV852019:FUY917504 GER852019:GEU917504 GON852019:GOQ917504 GYJ852019:GYM917504 HIF852019:HII917504 HSB852019:HSE917504 IBX852019:ICA917504 ILT852019:ILW917504 IVP852019:IVS917504 JFL852019:JFO917504 JPH852019:JPK917504 JZD852019:JZG917504 KIZ852019:KJC917504 KSV852019:KSY917504 LCR852019:LCU917504 LMN852019:LMQ917504 LWJ852019:LWM917504 MGF852019:MGI917504 MQB852019:MQE917504 MZX852019:NAA917504 NJT852019:NJW917504 NTP852019:NTS917504 ODL852019:ODO917504 ONH852019:ONK917504 OXD852019:OXG917504 PGZ852019:PHC917504 PQV852019:PQY917504 QAR852019:QAU917504 QKN852019:QKQ917504 QUJ852019:QUM917504 REF852019:REI917504 ROB852019:ROE917504 RXX852019:RYA917504 SHT852019:SHW917504 SRP852019:SRS917504 TBL852019:TBO917504 TLH852019:TLK917504 TVD852019:TVG917504 UEZ852019:UFC917504 UOV852019:UOY917504 UYR852019:UYU917504 VIN852019:VIQ917504 VSJ852019:VSM917504 WCF852019:WCI917504 WMB852019:WME917504 WVX852019:WWA917504 Q917555:T983040 JL917555:JO983040 TH917555:TK983040 ADD917555:ADG983040 AMZ917555:ANC983040 AWV917555:AWY983040 BGR917555:BGU983040 BQN917555:BQQ983040 CAJ917555:CAM983040 CKF917555:CKI983040 CUB917555:CUE983040 DDX917555:DEA983040 DNT917555:DNW983040 DXP917555:DXS983040 EHL917555:EHO983040 ERH917555:ERK983040 FBD917555:FBG983040 FKZ917555:FLC983040 FUV917555:FUY983040 GER917555:GEU983040 GON917555:GOQ983040 GYJ917555:GYM983040 HIF917555:HII983040 HSB917555:HSE983040 IBX917555:ICA983040 ILT917555:ILW983040 IVP917555:IVS983040 JFL917555:JFO983040 JPH917555:JPK983040 JZD917555:JZG983040 KIZ917555:KJC983040 KSV917555:KSY983040 LCR917555:LCU983040 LMN917555:LMQ983040 LWJ917555:LWM983040 MGF917555:MGI983040 MQB917555:MQE983040 MZX917555:NAA983040 NJT917555:NJW983040 NTP917555:NTS983040 ODL917555:ODO983040 ONH917555:ONK983040 OXD917555:OXG983040 PGZ917555:PHC983040 PQV917555:PQY983040 QAR917555:QAU983040 QKN917555:QKQ983040 QUJ917555:QUM983040 REF917555:REI983040 ROB917555:ROE983040 RXX917555:RYA983040 SHT917555:SHW983040 SRP917555:SRS983040 TBL917555:TBO983040 TLH917555:TLK983040 TVD917555:TVG983040 UEZ917555:UFC983040 UOV917555:UOY983040 UYR917555:UYU983040 VIN917555:VIQ983040 VSJ917555:VSM983040 WCF917555:WCI983040 WMB917555:WME983040 WVX917555:WWA983040 Q983091:T1048576 JL983091:JO1048576 TH983091:TK1048576 ADD983091:ADG1048576 AMZ983091:ANC1048576 AWV983091:AWY1048576 BGR983091:BGU1048576 BQN983091:BQQ1048576 CAJ983091:CAM1048576 CKF983091:CKI1048576 CUB983091:CUE1048576 DDX983091:DEA1048576 DNT983091:DNW1048576 DXP983091:DXS1048576 EHL983091:EHO1048576 ERH983091:ERK1048576 FBD983091:FBG1048576 FKZ983091:FLC1048576 FUV983091:FUY1048576 GER983091:GEU1048576 GON983091:GOQ1048576 GYJ983091:GYM1048576 HIF983091:HII1048576 HSB983091:HSE1048576 IBX983091:ICA1048576 ILT983091:ILW1048576 IVP983091:IVS1048576 JFL983091:JFO1048576 JPH983091:JPK1048576 JZD983091:JZG1048576 KIZ983091:KJC1048576 KSV983091:KSY1048576 LCR983091:LCU1048576 LMN983091:LMQ1048576 LWJ983091:LWM1048576 MGF983091:MGI1048576 MQB983091:MQE1048576 MZX983091:NAA1048576 NJT983091:NJW1048576 NTP983091:NTS1048576 ODL983091:ODO1048576 ONH983091:ONK1048576 OXD983091:OXG1048576 PGZ983091:PHC1048576 PQV983091:PQY1048576 QAR983091:QAU1048576 QKN983091:QKQ1048576 QUJ983091:QUM1048576 REF983091:REI1048576 ROB983091:ROE1048576 RXX983091:RYA1048576 SHT983091:SHW1048576 SRP983091:SRS1048576 TBL983091:TBO1048576 TLH983091:TLK1048576 TVD983091:TVG1048576 UEZ983091:UFC1048576 UOV983091:UOY1048576 UYR983091:UYU1048576 VIN983091:VIQ1048576 VSJ983091:VSM1048576 WCF983091:WCI1048576 WMB983091:WME1048576 WVX983091:WWA1048576 R1:T8 JM1:JO8 TI1:TK8 ADE1:ADG8 ANA1:ANC8 AWW1:AWY8 BGS1:BGU8 BQO1:BQQ8 CAK1:CAM8 CKG1:CKI8 CUC1:CUE8 DDY1:DEA8 DNU1:DNW8 DXQ1:DXS8 EHM1:EHO8 ERI1:ERK8 FBE1:FBG8 FLA1:FLC8 FUW1:FUY8 GES1:GEU8 GOO1:GOQ8 GYK1:GYM8 HIG1:HII8 HSC1:HSE8 IBY1:ICA8 ILU1:ILW8 IVQ1:IVS8 JFM1:JFO8 JPI1:JPK8 JZE1:JZG8 KJA1:KJC8 KSW1:KSY8 LCS1:LCU8 LMO1:LMQ8 LWK1:LWM8 MGG1:MGI8 MQC1:MQE8 MZY1:NAA8 NJU1:NJW8 NTQ1:NTS8 ODM1:ODO8 ONI1:ONK8 OXE1:OXG8 PHA1:PHC8 PQW1:PQY8 QAS1:QAU8 QKO1:QKQ8 QUK1:QUM8 REG1:REI8 ROC1:ROE8 RXY1:RYA8 SHU1:SHW8 SRQ1:SRS8 TBM1:TBO8 TLI1:TLK8 TVE1:TVG8 UFA1:UFC8 UOW1:UOY8 UYS1:UYU8 VIO1:VIQ8 VSK1:VSM8 WCG1:WCI8 WMC1:WME8 WVY1:WWA8 R65537:T65544 JM65537:JO65544 TI65537:TK65544 ADE65537:ADG65544 ANA65537:ANC65544 AWW65537:AWY65544 BGS65537:BGU65544 BQO65537:BQQ65544 CAK65537:CAM65544 CKG65537:CKI65544 CUC65537:CUE65544 DDY65537:DEA65544 DNU65537:DNW65544 DXQ65537:DXS65544 EHM65537:EHO65544 ERI65537:ERK65544 FBE65537:FBG65544 FLA65537:FLC65544 FUW65537:FUY65544 GES65537:GEU65544 GOO65537:GOQ65544 GYK65537:GYM65544 HIG65537:HII65544 HSC65537:HSE65544 IBY65537:ICA65544 ILU65537:ILW65544 IVQ65537:IVS65544 JFM65537:JFO65544 JPI65537:JPK65544 JZE65537:JZG65544 KJA65537:KJC65544 KSW65537:KSY65544 LCS65537:LCU65544 LMO65537:LMQ65544 LWK65537:LWM65544 MGG65537:MGI65544 MQC65537:MQE65544 MZY65537:NAA65544 NJU65537:NJW65544 NTQ65537:NTS65544 ODM65537:ODO65544 ONI65537:ONK65544 OXE65537:OXG65544 PHA65537:PHC65544 PQW65537:PQY65544 QAS65537:QAU65544 QKO65537:QKQ65544 QUK65537:QUM65544 REG65537:REI65544 ROC65537:ROE65544 RXY65537:RYA65544 SHU65537:SHW65544 SRQ65537:SRS65544 TBM65537:TBO65544 TLI65537:TLK65544 TVE65537:TVG65544 UFA65537:UFC65544 UOW65537:UOY65544 UYS65537:UYU65544 VIO65537:VIQ65544 VSK65537:VSM65544 WCG65537:WCI65544 WMC65537:WME65544 WVY65537:WWA65544 R131073:T131080 JM131073:JO131080 TI131073:TK131080 ADE131073:ADG131080 ANA131073:ANC131080 AWW131073:AWY131080 BGS131073:BGU131080 BQO131073:BQQ131080 CAK131073:CAM131080 CKG131073:CKI131080 CUC131073:CUE131080 DDY131073:DEA131080 DNU131073:DNW131080 DXQ131073:DXS131080 EHM131073:EHO131080 ERI131073:ERK131080 FBE131073:FBG131080 FLA131073:FLC131080 FUW131073:FUY131080 GES131073:GEU131080 GOO131073:GOQ131080 GYK131073:GYM131080 HIG131073:HII131080 HSC131073:HSE131080 IBY131073:ICA131080 ILU131073:ILW131080 IVQ131073:IVS131080 JFM131073:JFO131080 JPI131073:JPK131080 JZE131073:JZG131080 KJA131073:KJC131080 KSW131073:KSY131080 LCS131073:LCU131080 LMO131073:LMQ131080 LWK131073:LWM131080 MGG131073:MGI131080 MQC131073:MQE131080 MZY131073:NAA131080 NJU131073:NJW131080 NTQ131073:NTS131080 ODM131073:ODO131080 ONI131073:ONK131080 OXE131073:OXG131080 PHA131073:PHC131080 PQW131073:PQY131080 QAS131073:QAU131080 QKO131073:QKQ131080 QUK131073:QUM131080 REG131073:REI131080 ROC131073:ROE131080 RXY131073:RYA131080 SHU131073:SHW131080 SRQ131073:SRS131080 TBM131073:TBO131080 TLI131073:TLK131080 TVE131073:TVG131080 UFA131073:UFC131080 UOW131073:UOY131080 UYS131073:UYU131080 VIO131073:VIQ131080 VSK131073:VSM131080 WCG131073:WCI131080 WMC131073:WME131080 WVY131073:WWA131080 R196609:T196616 JM196609:JO196616 TI196609:TK196616 ADE196609:ADG196616 ANA196609:ANC196616 AWW196609:AWY196616 BGS196609:BGU196616 BQO196609:BQQ196616 CAK196609:CAM196616 CKG196609:CKI196616 CUC196609:CUE196616 DDY196609:DEA196616 DNU196609:DNW196616 DXQ196609:DXS196616 EHM196609:EHO196616 ERI196609:ERK196616 FBE196609:FBG196616 FLA196609:FLC196616 FUW196609:FUY196616 GES196609:GEU196616 GOO196609:GOQ196616 GYK196609:GYM196616 HIG196609:HII196616 HSC196609:HSE196616 IBY196609:ICA196616 ILU196609:ILW196616 IVQ196609:IVS196616 JFM196609:JFO196616 JPI196609:JPK196616 JZE196609:JZG196616 KJA196609:KJC196616 KSW196609:KSY196616 LCS196609:LCU196616 LMO196609:LMQ196616 LWK196609:LWM196616 MGG196609:MGI196616 MQC196609:MQE196616 MZY196609:NAA196616 NJU196609:NJW196616 NTQ196609:NTS196616 ODM196609:ODO196616 ONI196609:ONK196616 OXE196609:OXG196616 PHA196609:PHC196616 PQW196609:PQY196616 QAS196609:QAU196616 QKO196609:QKQ196616 QUK196609:QUM196616 REG196609:REI196616 ROC196609:ROE196616 RXY196609:RYA196616 SHU196609:SHW196616 SRQ196609:SRS196616 TBM196609:TBO196616 TLI196609:TLK196616 TVE196609:TVG196616 UFA196609:UFC196616 UOW196609:UOY196616 UYS196609:UYU196616 VIO196609:VIQ196616 VSK196609:VSM196616 WCG196609:WCI196616 WMC196609:WME196616 WVY196609:WWA196616 R262145:T262152 JM262145:JO262152 TI262145:TK262152 ADE262145:ADG262152 ANA262145:ANC262152 AWW262145:AWY262152 BGS262145:BGU262152 BQO262145:BQQ262152 CAK262145:CAM262152 CKG262145:CKI262152 CUC262145:CUE262152 DDY262145:DEA262152 DNU262145:DNW262152 DXQ262145:DXS262152 EHM262145:EHO262152 ERI262145:ERK262152 FBE262145:FBG262152 FLA262145:FLC262152 FUW262145:FUY262152 GES262145:GEU262152 GOO262145:GOQ262152 GYK262145:GYM262152 HIG262145:HII262152 HSC262145:HSE262152 IBY262145:ICA262152 ILU262145:ILW262152 IVQ262145:IVS262152 JFM262145:JFO262152 JPI262145:JPK262152 JZE262145:JZG262152 KJA262145:KJC262152 KSW262145:KSY262152 LCS262145:LCU262152 LMO262145:LMQ262152 LWK262145:LWM262152 MGG262145:MGI262152 MQC262145:MQE262152 MZY262145:NAA262152 NJU262145:NJW262152 NTQ262145:NTS262152 ODM262145:ODO262152 ONI262145:ONK262152 OXE262145:OXG262152 PHA262145:PHC262152 PQW262145:PQY262152 QAS262145:QAU262152 QKO262145:QKQ262152 QUK262145:QUM262152 REG262145:REI262152 ROC262145:ROE262152 RXY262145:RYA262152 SHU262145:SHW262152 SRQ262145:SRS262152 TBM262145:TBO262152 TLI262145:TLK262152 TVE262145:TVG262152 UFA262145:UFC262152 UOW262145:UOY262152 UYS262145:UYU262152 VIO262145:VIQ262152 VSK262145:VSM262152 WCG262145:WCI262152 WMC262145:WME262152 WVY262145:WWA262152 R327681:T327688 JM327681:JO327688 TI327681:TK327688 ADE327681:ADG327688 ANA327681:ANC327688 AWW327681:AWY327688 BGS327681:BGU327688 BQO327681:BQQ327688 CAK327681:CAM327688 CKG327681:CKI327688 CUC327681:CUE327688 DDY327681:DEA327688 DNU327681:DNW327688 DXQ327681:DXS327688 EHM327681:EHO327688 ERI327681:ERK327688 FBE327681:FBG327688 FLA327681:FLC327688 FUW327681:FUY327688 GES327681:GEU327688 GOO327681:GOQ327688 GYK327681:GYM327688 HIG327681:HII327688 HSC327681:HSE327688 IBY327681:ICA327688 ILU327681:ILW327688 IVQ327681:IVS327688 JFM327681:JFO327688 JPI327681:JPK327688 JZE327681:JZG327688 KJA327681:KJC327688 KSW327681:KSY327688 LCS327681:LCU327688 LMO327681:LMQ327688 LWK327681:LWM327688 MGG327681:MGI327688 MQC327681:MQE327688 MZY327681:NAA327688 NJU327681:NJW327688 NTQ327681:NTS327688 ODM327681:ODO327688 ONI327681:ONK327688 OXE327681:OXG327688 PHA327681:PHC327688 PQW327681:PQY327688 QAS327681:QAU327688 QKO327681:QKQ327688 QUK327681:QUM327688 REG327681:REI327688 ROC327681:ROE327688 RXY327681:RYA327688 SHU327681:SHW327688 SRQ327681:SRS327688 TBM327681:TBO327688 TLI327681:TLK327688 TVE327681:TVG327688 UFA327681:UFC327688 UOW327681:UOY327688 UYS327681:UYU327688 VIO327681:VIQ327688 VSK327681:VSM327688 WCG327681:WCI327688 WMC327681:WME327688 WVY327681:WWA327688 R393217:T393224 JM393217:JO393224 TI393217:TK393224 ADE393217:ADG393224 ANA393217:ANC393224 AWW393217:AWY393224 BGS393217:BGU393224 BQO393217:BQQ393224 CAK393217:CAM393224 CKG393217:CKI393224 CUC393217:CUE393224 DDY393217:DEA393224 DNU393217:DNW393224 DXQ393217:DXS393224 EHM393217:EHO393224 ERI393217:ERK393224 FBE393217:FBG393224 FLA393217:FLC393224 FUW393217:FUY393224 GES393217:GEU393224 GOO393217:GOQ393224 GYK393217:GYM393224 HIG393217:HII393224 HSC393217:HSE393224 IBY393217:ICA393224 ILU393217:ILW393224 IVQ393217:IVS393224 JFM393217:JFO393224 JPI393217:JPK393224 JZE393217:JZG393224 KJA393217:KJC393224 KSW393217:KSY393224 LCS393217:LCU393224 LMO393217:LMQ393224 LWK393217:LWM393224 MGG393217:MGI393224 MQC393217:MQE393224 MZY393217:NAA393224 NJU393217:NJW393224 NTQ393217:NTS393224 ODM393217:ODO393224 ONI393217:ONK393224 OXE393217:OXG393224 PHA393217:PHC393224 PQW393217:PQY393224 QAS393217:QAU393224 QKO393217:QKQ393224 QUK393217:QUM393224 REG393217:REI393224 ROC393217:ROE393224 RXY393217:RYA393224 SHU393217:SHW393224 SRQ393217:SRS393224 TBM393217:TBO393224 TLI393217:TLK393224 TVE393217:TVG393224 UFA393217:UFC393224 UOW393217:UOY393224 UYS393217:UYU393224 VIO393217:VIQ393224 VSK393217:VSM393224 WCG393217:WCI393224 WMC393217:WME393224 WVY393217:WWA393224 R458753:T458760 JM458753:JO458760 TI458753:TK458760 ADE458753:ADG458760 ANA458753:ANC458760 AWW458753:AWY458760 BGS458753:BGU458760 BQO458753:BQQ458760 CAK458753:CAM458760 CKG458753:CKI458760 CUC458753:CUE458760 DDY458753:DEA458760 DNU458753:DNW458760 DXQ458753:DXS458760 EHM458753:EHO458760 ERI458753:ERK458760 FBE458753:FBG458760 FLA458753:FLC458760 FUW458753:FUY458760 GES458753:GEU458760 GOO458753:GOQ458760 GYK458753:GYM458760 HIG458753:HII458760 HSC458753:HSE458760 IBY458753:ICA458760 ILU458753:ILW458760 IVQ458753:IVS458760 JFM458753:JFO458760 JPI458753:JPK458760 JZE458753:JZG458760 KJA458753:KJC458760 KSW458753:KSY458760 LCS458753:LCU458760 LMO458753:LMQ458760 LWK458753:LWM458760 MGG458753:MGI458760 MQC458753:MQE458760 MZY458753:NAA458760 NJU458753:NJW458760 NTQ458753:NTS458760 ODM458753:ODO458760 ONI458753:ONK458760 OXE458753:OXG458760 PHA458753:PHC458760 PQW458753:PQY458760 QAS458753:QAU458760 QKO458753:QKQ458760 QUK458753:QUM458760 REG458753:REI458760 ROC458753:ROE458760 RXY458753:RYA458760 SHU458753:SHW458760 SRQ458753:SRS458760 TBM458753:TBO458760 TLI458753:TLK458760 TVE458753:TVG458760 UFA458753:UFC458760 UOW458753:UOY458760 UYS458753:UYU458760 VIO458753:VIQ458760 VSK458753:VSM458760 WCG458753:WCI458760 WMC458753:WME458760 WVY458753:WWA458760 R524289:T524296 JM524289:JO524296 TI524289:TK524296 ADE524289:ADG524296 ANA524289:ANC524296 AWW524289:AWY524296 BGS524289:BGU524296 BQO524289:BQQ524296 CAK524289:CAM524296 CKG524289:CKI524296 CUC524289:CUE524296 DDY524289:DEA524296 DNU524289:DNW524296 DXQ524289:DXS524296 EHM524289:EHO524296 ERI524289:ERK524296 FBE524289:FBG524296 FLA524289:FLC524296 FUW524289:FUY524296 GES524289:GEU524296 GOO524289:GOQ524296 GYK524289:GYM524296 HIG524289:HII524296 HSC524289:HSE524296 IBY524289:ICA524296 ILU524289:ILW524296 IVQ524289:IVS524296 JFM524289:JFO524296 JPI524289:JPK524296 JZE524289:JZG524296 KJA524289:KJC524296 KSW524289:KSY524296 LCS524289:LCU524296 LMO524289:LMQ524296 LWK524289:LWM524296 MGG524289:MGI524296 MQC524289:MQE524296 MZY524289:NAA524296 NJU524289:NJW524296 NTQ524289:NTS524296 ODM524289:ODO524296 ONI524289:ONK524296 OXE524289:OXG524296 PHA524289:PHC524296 PQW524289:PQY524296 QAS524289:QAU524296 QKO524289:QKQ524296 QUK524289:QUM524296 REG524289:REI524296 ROC524289:ROE524296 RXY524289:RYA524296 SHU524289:SHW524296 SRQ524289:SRS524296 TBM524289:TBO524296 TLI524289:TLK524296 TVE524289:TVG524296 UFA524289:UFC524296 UOW524289:UOY524296 UYS524289:UYU524296 VIO524289:VIQ524296 VSK524289:VSM524296 WCG524289:WCI524296 WMC524289:WME524296 WVY524289:WWA524296 R589825:T589832 JM589825:JO589832 TI589825:TK589832 ADE589825:ADG589832 ANA589825:ANC589832 AWW589825:AWY589832 BGS589825:BGU589832 BQO589825:BQQ589832 CAK589825:CAM589832 CKG589825:CKI589832 CUC589825:CUE589832 DDY589825:DEA589832 DNU589825:DNW589832 DXQ589825:DXS589832 EHM589825:EHO589832 ERI589825:ERK589832 FBE589825:FBG589832 FLA589825:FLC589832 FUW589825:FUY589832 GES589825:GEU589832 GOO589825:GOQ589832 GYK589825:GYM589832 HIG589825:HII589832 HSC589825:HSE589832 IBY589825:ICA589832 ILU589825:ILW589832 IVQ589825:IVS589832 JFM589825:JFO589832 JPI589825:JPK589832 JZE589825:JZG589832 KJA589825:KJC589832 KSW589825:KSY589832 LCS589825:LCU589832 LMO589825:LMQ589832 LWK589825:LWM589832 MGG589825:MGI589832 MQC589825:MQE589832 MZY589825:NAA589832 NJU589825:NJW589832 NTQ589825:NTS589832 ODM589825:ODO589832 ONI589825:ONK589832 OXE589825:OXG589832 PHA589825:PHC589832 PQW589825:PQY589832 QAS589825:QAU589832 QKO589825:QKQ589832 QUK589825:QUM589832 REG589825:REI589832 ROC589825:ROE589832 RXY589825:RYA589832 SHU589825:SHW589832 SRQ589825:SRS589832 TBM589825:TBO589832 TLI589825:TLK589832 TVE589825:TVG589832 UFA589825:UFC589832 UOW589825:UOY589832 UYS589825:UYU589832 VIO589825:VIQ589832 VSK589825:VSM589832 WCG589825:WCI589832 WMC589825:WME589832 WVY589825:WWA589832 R655361:T655368 JM655361:JO655368 TI655361:TK655368 ADE655361:ADG655368 ANA655361:ANC655368 AWW655361:AWY655368 BGS655361:BGU655368 BQO655361:BQQ655368 CAK655361:CAM655368 CKG655361:CKI655368 CUC655361:CUE655368 DDY655361:DEA655368 DNU655361:DNW655368 DXQ655361:DXS655368 EHM655361:EHO655368 ERI655361:ERK655368 FBE655361:FBG655368 FLA655361:FLC655368 FUW655361:FUY655368 GES655361:GEU655368 GOO655361:GOQ655368 GYK655361:GYM655368 HIG655361:HII655368 HSC655361:HSE655368 IBY655361:ICA655368 ILU655361:ILW655368 IVQ655361:IVS655368 JFM655361:JFO655368 JPI655361:JPK655368 JZE655361:JZG655368 KJA655361:KJC655368 KSW655361:KSY655368 LCS655361:LCU655368 LMO655361:LMQ655368 LWK655361:LWM655368 MGG655361:MGI655368 MQC655361:MQE655368 MZY655361:NAA655368 NJU655361:NJW655368 NTQ655361:NTS655368 ODM655361:ODO655368 ONI655361:ONK655368 OXE655361:OXG655368 PHA655361:PHC655368 PQW655361:PQY655368 QAS655361:QAU655368 QKO655361:QKQ655368 QUK655361:QUM655368 REG655361:REI655368 ROC655361:ROE655368 RXY655361:RYA655368 SHU655361:SHW655368 SRQ655361:SRS655368 TBM655361:TBO655368 TLI655361:TLK655368 TVE655361:TVG655368 UFA655361:UFC655368 UOW655361:UOY655368 UYS655361:UYU655368 VIO655361:VIQ655368 VSK655361:VSM655368 WCG655361:WCI655368 WMC655361:WME655368 WVY655361:WWA655368 R720897:T720904 JM720897:JO720904 TI720897:TK720904 ADE720897:ADG720904 ANA720897:ANC720904 AWW720897:AWY720904 BGS720897:BGU720904 BQO720897:BQQ720904 CAK720897:CAM720904 CKG720897:CKI720904 CUC720897:CUE720904 DDY720897:DEA720904 DNU720897:DNW720904 DXQ720897:DXS720904 EHM720897:EHO720904 ERI720897:ERK720904 FBE720897:FBG720904 FLA720897:FLC720904 FUW720897:FUY720904 GES720897:GEU720904 GOO720897:GOQ720904 GYK720897:GYM720904 HIG720897:HII720904 HSC720897:HSE720904 IBY720897:ICA720904 ILU720897:ILW720904 IVQ720897:IVS720904 JFM720897:JFO720904 JPI720897:JPK720904 JZE720897:JZG720904 KJA720897:KJC720904 KSW720897:KSY720904 LCS720897:LCU720904 LMO720897:LMQ720904 LWK720897:LWM720904 MGG720897:MGI720904 MQC720897:MQE720904 MZY720897:NAA720904 NJU720897:NJW720904 NTQ720897:NTS720904 ODM720897:ODO720904 ONI720897:ONK720904 OXE720897:OXG720904 PHA720897:PHC720904 PQW720897:PQY720904 QAS720897:QAU720904 QKO720897:QKQ720904 QUK720897:QUM720904 REG720897:REI720904 ROC720897:ROE720904 RXY720897:RYA720904 SHU720897:SHW720904 SRQ720897:SRS720904 TBM720897:TBO720904 TLI720897:TLK720904 TVE720897:TVG720904 UFA720897:UFC720904 UOW720897:UOY720904 UYS720897:UYU720904 VIO720897:VIQ720904 VSK720897:VSM720904 WCG720897:WCI720904 WMC720897:WME720904 WVY720897:WWA720904 R786433:T786440 JM786433:JO786440 TI786433:TK786440 ADE786433:ADG786440 ANA786433:ANC786440 AWW786433:AWY786440 BGS786433:BGU786440 BQO786433:BQQ786440 CAK786433:CAM786440 CKG786433:CKI786440 CUC786433:CUE786440 DDY786433:DEA786440 DNU786433:DNW786440 DXQ786433:DXS786440 EHM786433:EHO786440 ERI786433:ERK786440 FBE786433:FBG786440 FLA786433:FLC786440 FUW786433:FUY786440 GES786433:GEU786440 GOO786433:GOQ786440 GYK786433:GYM786440 HIG786433:HII786440 HSC786433:HSE786440 IBY786433:ICA786440 ILU786433:ILW786440 IVQ786433:IVS786440 JFM786433:JFO786440 JPI786433:JPK786440 JZE786433:JZG786440 KJA786433:KJC786440 KSW786433:KSY786440 LCS786433:LCU786440 LMO786433:LMQ786440 LWK786433:LWM786440 MGG786433:MGI786440 MQC786433:MQE786440 MZY786433:NAA786440 NJU786433:NJW786440 NTQ786433:NTS786440 ODM786433:ODO786440 ONI786433:ONK786440 OXE786433:OXG786440 PHA786433:PHC786440 PQW786433:PQY786440 QAS786433:QAU786440 QKO786433:QKQ786440 QUK786433:QUM786440 REG786433:REI786440 ROC786433:ROE786440 RXY786433:RYA786440 SHU786433:SHW786440 SRQ786433:SRS786440 TBM786433:TBO786440 TLI786433:TLK786440 TVE786433:TVG786440 UFA786433:UFC786440 UOW786433:UOY786440 UYS786433:UYU786440 VIO786433:VIQ786440 VSK786433:VSM786440 WCG786433:WCI786440 WMC786433:WME786440 WVY786433:WWA786440 R851969:T851976 JM851969:JO851976 TI851969:TK851976 ADE851969:ADG851976 ANA851969:ANC851976 AWW851969:AWY851976 BGS851969:BGU851976 BQO851969:BQQ851976 CAK851969:CAM851976 CKG851969:CKI851976 CUC851969:CUE851976 DDY851969:DEA851976 DNU851969:DNW851976 DXQ851969:DXS851976 EHM851969:EHO851976 ERI851969:ERK851976 FBE851969:FBG851976 FLA851969:FLC851976 FUW851969:FUY851976 GES851969:GEU851976 GOO851969:GOQ851976 GYK851969:GYM851976 HIG851969:HII851976 HSC851969:HSE851976 IBY851969:ICA851976 ILU851969:ILW851976 IVQ851969:IVS851976 JFM851969:JFO851976 JPI851969:JPK851976 JZE851969:JZG851976 KJA851969:KJC851976 KSW851969:KSY851976 LCS851969:LCU851976 LMO851969:LMQ851976 LWK851969:LWM851976 MGG851969:MGI851976 MQC851969:MQE851976 MZY851969:NAA851976 NJU851969:NJW851976 NTQ851969:NTS851976 ODM851969:ODO851976 ONI851969:ONK851976 OXE851969:OXG851976 PHA851969:PHC851976 PQW851969:PQY851976 QAS851969:QAU851976 QKO851969:QKQ851976 QUK851969:QUM851976 REG851969:REI851976 ROC851969:ROE851976 RXY851969:RYA851976 SHU851969:SHW851976 SRQ851969:SRS851976 TBM851969:TBO851976 TLI851969:TLK851976 TVE851969:TVG851976 UFA851969:UFC851976 UOW851969:UOY851976 UYS851969:UYU851976 VIO851969:VIQ851976 VSK851969:VSM851976 WCG851969:WCI851976 WMC851969:WME851976 WVY851969:WWA851976 R917505:T917512 JM917505:JO917512 TI917505:TK917512 ADE917505:ADG917512 ANA917505:ANC917512 AWW917505:AWY917512 BGS917505:BGU917512 BQO917505:BQQ917512 CAK917505:CAM917512 CKG917505:CKI917512 CUC917505:CUE917512 DDY917505:DEA917512 DNU917505:DNW917512 DXQ917505:DXS917512 EHM917505:EHO917512 ERI917505:ERK917512 FBE917505:FBG917512 FLA917505:FLC917512 FUW917505:FUY917512 GES917505:GEU917512 GOO917505:GOQ917512 GYK917505:GYM917512 HIG917505:HII917512 HSC917505:HSE917512 IBY917505:ICA917512 ILU917505:ILW917512 IVQ917505:IVS917512 JFM917505:JFO917512 JPI917505:JPK917512 JZE917505:JZG917512 KJA917505:KJC917512 KSW917505:KSY917512 LCS917505:LCU917512 LMO917505:LMQ917512 LWK917505:LWM917512 MGG917505:MGI917512 MQC917505:MQE917512 MZY917505:NAA917512 NJU917505:NJW917512 NTQ917505:NTS917512 ODM917505:ODO917512 ONI917505:ONK917512 OXE917505:OXG917512 PHA917505:PHC917512 PQW917505:PQY917512 QAS917505:QAU917512 QKO917505:QKQ917512 QUK917505:QUM917512 REG917505:REI917512 ROC917505:ROE917512 RXY917505:RYA917512 SHU917505:SHW917512 SRQ917505:SRS917512 TBM917505:TBO917512 TLI917505:TLK917512 TVE917505:TVG917512 UFA917505:UFC917512 UOW917505:UOY917512 UYS917505:UYU917512 VIO917505:VIQ917512 VSK917505:VSM917512 WCG917505:WCI917512 WMC917505:WME917512 WVY917505:WWA917512 R983041:T983048 JM983041:JO983048 TI983041:TK983048 ADE983041:ADG983048 ANA983041:ANC983048 AWW983041:AWY983048 BGS983041:BGU983048 BQO983041:BQQ983048 CAK983041:CAM983048 CKG983041:CKI983048 CUC983041:CUE983048 DDY983041:DEA983048 DNU983041:DNW983048 DXQ983041:DXS983048 EHM983041:EHO983048 ERI983041:ERK983048 FBE983041:FBG983048 FLA983041:FLC983048 FUW983041:FUY983048 GES983041:GEU983048 GOO983041:GOQ983048 GYK983041:GYM983048 HIG983041:HII983048 HSC983041:HSE983048 IBY983041:ICA983048 ILU983041:ILW983048 IVQ983041:IVS983048 JFM983041:JFO983048 JPI983041:JPK983048 JZE983041:JZG983048 KJA983041:KJC983048 KSW983041:KSY983048 LCS983041:LCU983048 LMO983041:LMQ983048 LWK983041:LWM983048 MGG983041:MGI983048 MQC983041:MQE983048 MZY983041:NAA983048 NJU983041:NJW983048 NTQ983041:NTS983048 ODM983041:ODO983048 ONI983041:ONK983048 OXE983041:OXG983048 PHA983041:PHC983048 PQW983041:PQY983048 QAS983041:QAU983048 QKO983041:QKQ983048 QUK983041:QUM983048 REG983041:REI983048 ROC983041:ROE983048 RXY983041:RYA983048 SHU983041:SHW983048 SRQ983041:SRS983048 TBM983041:TBO983048 TLI983041:TLK983048 TVE983041:TVG983048 UFA983041:UFC983048 UOW983041:UOY983048 UYS983041:UYU983048 VIO983041:VIQ983048 VSK983041:VSM983048 WCG983041:WCI983048 WMC983041:WME983048 WVY983041:WWA983048 L1:P8 JG1:JK8 TC1:TG8 ACY1:ADC8 AMU1:AMY8 AWQ1:AWU8 BGM1:BGQ8 BQI1:BQM8 CAE1:CAI8 CKA1:CKE8 CTW1:CUA8 DDS1:DDW8 DNO1:DNS8 DXK1:DXO8 EHG1:EHK8 ERC1:ERG8 FAY1:FBC8 FKU1:FKY8 FUQ1:FUU8 GEM1:GEQ8 GOI1:GOM8 GYE1:GYI8 HIA1:HIE8 HRW1:HSA8 IBS1:IBW8 ILO1:ILS8 IVK1:IVO8 JFG1:JFK8 JPC1:JPG8 JYY1:JZC8 KIU1:KIY8 KSQ1:KSU8 LCM1:LCQ8 LMI1:LMM8 LWE1:LWI8 MGA1:MGE8 MPW1:MQA8 MZS1:MZW8 NJO1:NJS8 NTK1:NTO8 ODG1:ODK8 ONC1:ONG8 OWY1:OXC8 PGU1:PGY8 PQQ1:PQU8 QAM1:QAQ8 QKI1:QKM8 QUE1:QUI8 REA1:REE8 RNW1:ROA8 RXS1:RXW8 SHO1:SHS8 SRK1:SRO8 TBG1:TBK8 TLC1:TLG8 TUY1:TVC8 UEU1:UEY8 UOQ1:UOU8 UYM1:UYQ8 VII1:VIM8 VSE1:VSI8 WCA1:WCE8 WLW1:WMA8 WVS1:WVW8 JG10:JK65544 TC10:TG65544 ACY10:ADC65544 AMU10:AMY65544 AWQ10:AWU65544 BGM10:BGQ65544 BQI10:BQM65544 CAE10:CAI65544 CKA10:CKE65544 CTW10:CUA65544 DDS10:DDW65544 DNO10:DNS65544 DXK10:DXO65544 EHG10:EHK65544 ERC10:ERG65544 FAY10:FBC65544 FKU10:FKY65544 FUQ10:FUU65544 GEM10:GEQ65544 GOI10:GOM65544 GYE10:GYI65544 HIA10:HIE65544 HRW10:HSA65544 IBS10:IBW65544 ILO10:ILS65544 IVK10:IVO65544 JFG10:JFK65544 JPC10:JPG65544 JYY10:JZC65544 KIU10:KIY65544 KSQ10:KSU65544 LCM10:LCQ65544 LMI10:LMM65544 LWE10:LWI65544 MGA10:MGE65544 MPW10:MQA65544 MZS10:MZW65544 NJO10:NJS65544 NTK10:NTO65544 ODG10:ODK65544 ONC10:ONG65544 OWY10:OXC65544 PGU10:PGY65544 PQQ10:PQU65544 QAM10:QAQ65544 QKI10:QKM65544 QUE10:QUI65544 REA10:REE65544 RNW10:ROA65544 RXS10:RXW65544 SHO10:SHS65544 SRK10:SRO65544 TBG10:TBK65544 TLC10:TLG65544 TUY10:TVC65544 UEU10:UEY65544 UOQ10:UOU65544 UYM10:UYQ65544 VII10:VIM65544 VSE10:VSI65544 WCA10:WCE65544 WLW10:WMA65544 WVS10:WVW65544 L65546:P131080 JG65546:JK131080 TC65546:TG131080 ACY65546:ADC131080 AMU65546:AMY131080 AWQ65546:AWU131080 BGM65546:BGQ131080 BQI65546:BQM131080 CAE65546:CAI131080 CKA65546:CKE131080 CTW65546:CUA131080 DDS65546:DDW131080 DNO65546:DNS131080 DXK65546:DXO131080 EHG65546:EHK131080 ERC65546:ERG131080 FAY65546:FBC131080 FKU65546:FKY131080 FUQ65546:FUU131080 GEM65546:GEQ131080 GOI65546:GOM131080 GYE65546:GYI131080 HIA65546:HIE131080 HRW65546:HSA131080 IBS65546:IBW131080 ILO65546:ILS131080 IVK65546:IVO131080 JFG65546:JFK131080 JPC65546:JPG131080 JYY65546:JZC131080 KIU65546:KIY131080 KSQ65546:KSU131080 LCM65546:LCQ131080 LMI65546:LMM131080 LWE65546:LWI131080 MGA65546:MGE131080 MPW65546:MQA131080 MZS65546:MZW131080 NJO65546:NJS131080 NTK65546:NTO131080 ODG65546:ODK131080 ONC65546:ONG131080 OWY65546:OXC131080 PGU65546:PGY131080 PQQ65546:PQU131080 QAM65546:QAQ131080 QKI65546:QKM131080 QUE65546:QUI131080 REA65546:REE131080 RNW65546:ROA131080 RXS65546:RXW131080 SHO65546:SHS131080 SRK65546:SRO131080 TBG65546:TBK131080 TLC65546:TLG131080 TUY65546:TVC131080 UEU65546:UEY131080 UOQ65546:UOU131080 UYM65546:UYQ131080 VII65546:VIM131080 VSE65546:VSI131080 WCA65546:WCE131080 WLW65546:WMA131080 WVS65546:WVW131080 L131082:P196616 JG131082:JK196616 TC131082:TG196616 ACY131082:ADC196616 AMU131082:AMY196616 AWQ131082:AWU196616 BGM131082:BGQ196616 BQI131082:BQM196616 CAE131082:CAI196616 CKA131082:CKE196616 CTW131082:CUA196616 DDS131082:DDW196616 DNO131082:DNS196616 DXK131082:DXO196616 EHG131082:EHK196616 ERC131082:ERG196616 FAY131082:FBC196616 FKU131082:FKY196616 FUQ131082:FUU196616 GEM131082:GEQ196616 GOI131082:GOM196616 GYE131082:GYI196616 HIA131082:HIE196616 HRW131082:HSA196616 IBS131082:IBW196616 ILO131082:ILS196616 IVK131082:IVO196616 JFG131082:JFK196616 JPC131082:JPG196616 JYY131082:JZC196616 KIU131082:KIY196616 KSQ131082:KSU196616 LCM131082:LCQ196616 LMI131082:LMM196616 LWE131082:LWI196616 MGA131082:MGE196616 MPW131082:MQA196616 MZS131082:MZW196616 NJO131082:NJS196616 NTK131082:NTO196616 ODG131082:ODK196616 ONC131082:ONG196616 OWY131082:OXC196616 PGU131082:PGY196616 PQQ131082:PQU196616 QAM131082:QAQ196616 QKI131082:QKM196616 QUE131082:QUI196616 REA131082:REE196616 RNW131082:ROA196616 RXS131082:RXW196616 SHO131082:SHS196616 SRK131082:SRO196616 TBG131082:TBK196616 TLC131082:TLG196616 TUY131082:TVC196616 UEU131082:UEY196616 UOQ131082:UOU196616 UYM131082:UYQ196616 VII131082:VIM196616 VSE131082:VSI196616 WCA131082:WCE196616 WLW131082:WMA196616 WVS131082:WVW196616 L196618:P262152 JG196618:JK262152 TC196618:TG262152 ACY196618:ADC262152 AMU196618:AMY262152 AWQ196618:AWU262152 BGM196618:BGQ262152 BQI196618:BQM262152 CAE196618:CAI262152 CKA196618:CKE262152 CTW196618:CUA262152 DDS196618:DDW262152 DNO196618:DNS262152 DXK196618:DXO262152 EHG196618:EHK262152 ERC196618:ERG262152 FAY196618:FBC262152 FKU196618:FKY262152 FUQ196618:FUU262152 GEM196618:GEQ262152 GOI196618:GOM262152 GYE196618:GYI262152 HIA196618:HIE262152 HRW196618:HSA262152 IBS196618:IBW262152 ILO196618:ILS262152 IVK196618:IVO262152 JFG196618:JFK262152 JPC196618:JPG262152 JYY196618:JZC262152 KIU196618:KIY262152 KSQ196618:KSU262152 LCM196618:LCQ262152 LMI196618:LMM262152 LWE196618:LWI262152 MGA196618:MGE262152 MPW196618:MQA262152 MZS196618:MZW262152 NJO196618:NJS262152 NTK196618:NTO262152 ODG196618:ODK262152 ONC196618:ONG262152 OWY196618:OXC262152 PGU196618:PGY262152 PQQ196618:PQU262152 QAM196618:QAQ262152 QKI196618:QKM262152 QUE196618:QUI262152 REA196618:REE262152 RNW196618:ROA262152 RXS196618:RXW262152 SHO196618:SHS262152 SRK196618:SRO262152 TBG196618:TBK262152 TLC196618:TLG262152 TUY196618:TVC262152 UEU196618:UEY262152 UOQ196618:UOU262152 UYM196618:UYQ262152 VII196618:VIM262152 VSE196618:VSI262152 WCA196618:WCE262152 WLW196618:WMA262152 WVS196618:WVW262152 L262154:P327688 JG262154:JK327688 TC262154:TG327688 ACY262154:ADC327688 AMU262154:AMY327688 AWQ262154:AWU327688 BGM262154:BGQ327688 BQI262154:BQM327688 CAE262154:CAI327688 CKA262154:CKE327688 CTW262154:CUA327688 DDS262154:DDW327688 DNO262154:DNS327688 DXK262154:DXO327688 EHG262154:EHK327688 ERC262154:ERG327688 FAY262154:FBC327688 FKU262154:FKY327688 FUQ262154:FUU327688 GEM262154:GEQ327688 GOI262154:GOM327688 GYE262154:GYI327688 HIA262154:HIE327688 HRW262154:HSA327688 IBS262154:IBW327688 ILO262154:ILS327688 IVK262154:IVO327688 JFG262154:JFK327688 JPC262154:JPG327688 JYY262154:JZC327688 KIU262154:KIY327688 KSQ262154:KSU327688 LCM262154:LCQ327688 LMI262154:LMM327688 LWE262154:LWI327688 MGA262154:MGE327688 MPW262154:MQA327688 MZS262154:MZW327688 NJO262154:NJS327688 NTK262154:NTO327688 ODG262154:ODK327688 ONC262154:ONG327688 OWY262154:OXC327688 PGU262154:PGY327688 PQQ262154:PQU327688 QAM262154:QAQ327688 QKI262154:QKM327688 QUE262154:QUI327688 REA262154:REE327688 RNW262154:ROA327688 RXS262154:RXW327688 SHO262154:SHS327688 SRK262154:SRO327688 TBG262154:TBK327688 TLC262154:TLG327688 TUY262154:TVC327688 UEU262154:UEY327688 UOQ262154:UOU327688 UYM262154:UYQ327688 VII262154:VIM327688 VSE262154:VSI327688 WCA262154:WCE327688 WLW262154:WMA327688 WVS262154:WVW327688 L327690:P393224 JG327690:JK393224 TC327690:TG393224 ACY327690:ADC393224 AMU327690:AMY393224 AWQ327690:AWU393224 BGM327690:BGQ393224 BQI327690:BQM393224 CAE327690:CAI393224 CKA327690:CKE393224 CTW327690:CUA393224 DDS327690:DDW393224 DNO327690:DNS393224 DXK327690:DXO393224 EHG327690:EHK393224 ERC327690:ERG393224 FAY327690:FBC393224 FKU327690:FKY393224 FUQ327690:FUU393224 GEM327690:GEQ393224 GOI327690:GOM393224 GYE327690:GYI393224 HIA327690:HIE393224 HRW327690:HSA393224 IBS327690:IBW393224 ILO327690:ILS393224 IVK327690:IVO393224 JFG327690:JFK393224 JPC327690:JPG393224 JYY327690:JZC393224 KIU327690:KIY393224 KSQ327690:KSU393224 LCM327690:LCQ393224 LMI327690:LMM393224 LWE327690:LWI393224 MGA327690:MGE393224 MPW327690:MQA393224 MZS327690:MZW393224 NJO327690:NJS393224 NTK327690:NTO393224 ODG327690:ODK393224 ONC327690:ONG393224 OWY327690:OXC393224 PGU327690:PGY393224 PQQ327690:PQU393224 QAM327690:QAQ393224 QKI327690:QKM393224 QUE327690:QUI393224 REA327690:REE393224 RNW327690:ROA393224 RXS327690:RXW393224 SHO327690:SHS393224 SRK327690:SRO393224 TBG327690:TBK393224 TLC327690:TLG393224 TUY327690:TVC393224 UEU327690:UEY393224 UOQ327690:UOU393224 UYM327690:UYQ393224 VII327690:VIM393224 VSE327690:VSI393224 WCA327690:WCE393224 WLW327690:WMA393224 WVS327690:WVW393224 L393226:P458760 JG393226:JK458760 TC393226:TG458760 ACY393226:ADC458760 AMU393226:AMY458760 AWQ393226:AWU458760 BGM393226:BGQ458760 BQI393226:BQM458760 CAE393226:CAI458760 CKA393226:CKE458760 CTW393226:CUA458760 DDS393226:DDW458760 DNO393226:DNS458760 DXK393226:DXO458760 EHG393226:EHK458760 ERC393226:ERG458760 FAY393226:FBC458760 FKU393226:FKY458760 FUQ393226:FUU458760 GEM393226:GEQ458760 GOI393226:GOM458760 GYE393226:GYI458760 HIA393226:HIE458760 HRW393226:HSA458760 IBS393226:IBW458760 ILO393226:ILS458760 IVK393226:IVO458760 JFG393226:JFK458760 JPC393226:JPG458760 JYY393226:JZC458760 KIU393226:KIY458760 KSQ393226:KSU458760 LCM393226:LCQ458760 LMI393226:LMM458760 LWE393226:LWI458760 MGA393226:MGE458760 MPW393226:MQA458760 MZS393226:MZW458760 NJO393226:NJS458760 NTK393226:NTO458760 ODG393226:ODK458760 ONC393226:ONG458760 OWY393226:OXC458760 PGU393226:PGY458760 PQQ393226:PQU458760 QAM393226:QAQ458760 QKI393226:QKM458760 QUE393226:QUI458760 REA393226:REE458760 RNW393226:ROA458760 RXS393226:RXW458760 SHO393226:SHS458760 SRK393226:SRO458760 TBG393226:TBK458760 TLC393226:TLG458760 TUY393226:TVC458760 UEU393226:UEY458760 UOQ393226:UOU458760 UYM393226:UYQ458760 VII393226:VIM458760 VSE393226:VSI458760 WCA393226:WCE458760 WLW393226:WMA458760 WVS393226:WVW458760 L458762:P524296 JG458762:JK524296 TC458762:TG524296 ACY458762:ADC524296 AMU458762:AMY524296 AWQ458762:AWU524296 BGM458762:BGQ524296 BQI458762:BQM524296 CAE458762:CAI524296 CKA458762:CKE524296 CTW458762:CUA524296 DDS458762:DDW524296 DNO458762:DNS524296 DXK458762:DXO524296 EHG458762:EHK524296 ERC458762:ERG524296 FAY458762:FBC524296 FKU458762:FKY524296 FUQ458762:FUU524296 GEM458762:GEQ524296 GOI458762:GOM524296 GYE458762:GYI524296 HIA458762:HIE524296 HRW458762:HSA524296 IBS458762:IBW524296 ILO458762:ILS524296 IVK458762:IVO524296 JFG458762:JFK524296 JPC458762:JPG524296 JYY458762:JZC524296 KIU458762:KIY524296 KSQ458762:KSU524296 LCM458762:LCQ524296 LMI458762:LMM524296 LWE458762:LWI524296 MGA458762:MGE524296 MPW458762:MQA524296 MZS458762:MZW524296 NJO458762:NJS524296 NTK458762:NTO524296 ODG458762:ODK524296 ONC458762:ONG524296 OWY458762:OXC524296 PGU458762:PGY524296 PQQ458762:PQU524296 QAM458762:QAQ524296 QKI458762:QKM524296 QUE458762:QUI524296 REA458762:REE524296 RNW458762:ROA524296 RXS458762:RXW524296 SHO458762:SHS524296 SRK458762:SRO524296 TBG458762:TBK524296 TLC458762:TLG524296 TUY458762:TVC524296 UEU458762:UEY524296 UOQ458762:UOU524296 UYM458762:UYQ524296 VII458762:VIM524296 VSE458762:VSI524296 WCA458762:WCE524296 WLW458762:WMA524296 WVS458762:WVW524296 L524298:P589832 JG524298:JK589832 TC524298:TG589832 ACY524298:ADC589832 AMU524298:AMY589832 AWQ524298:AWU589832 BGM524298:BGQ589832 BQI524298:BQM589832 CAE524298:CAI589832 CKA524298:CKE589832 CTW524298:CUA589832 DDS524298:DDW589832 DNO524298:DNS589832 DXK524298:DXO589832 EHG524298:EHK589832 ERC524298:ERG589832 FAY524298:FBC589832 FKU524298:FKY589832 FUQ524298:FUU589832 GEM524298:GEQ589832 GOI524298:GOM589832 GYE524298:GYI589832 HIA524298:HIE589832 HRW524298:HSA589832 IBS524298:IBW589832 ILO524298:ILS589832 IVK524298:IVO589832 JFG524298:JFK589832 JPC524298:JPG589832 JYY524298:JZC589832 KIU524298:KIY589832 KSQ524298:KSU589832 LCM524298:LCQ589832 LMI524298:LMM589832 LWE524298:LWI589832 MGA524298:MGE589832 MPW524298:MQA589832 MZS524298:MZW589832 NJO524298:NJS589832 NTK524298:NTO589832 ODG524298:ODK589832 ONC524298:ONG589832 OWY524298:OXC589832 PGU524298:PGY589832 PQQ524298:PQU589832 QAM524298:QAQ589832 QKI524298:QKM589832 QUE524298:QUI589832 REA524298:REE589832 RNW524298:ROA589832 RXS524298:RXW589832 SHO524298:SHS589832 SRK524298:SRO589832 TBG524298:TBK589832 TLC524298:TLG589832 TUY524298:TVC589832 UEU524298:UEY589832 UOQ524298:UOU589832 UYM524298:UYQ589832 VII524298:VIM589832 VSE524298:VSI589832 WCA524298:WCE589832 WLW524298:WMA589832 WVS524298:WVW589832 L589834:P655368 JG589834:JK655368 TC589834:TG655368 ACY589834:ADC655368 AMU589834:AMY655368 AWQ589834:AWU655368 BGM589834:BGQ655368 BQI589834:BQM655368 CAE589834:CAI655368 CKA589834:CKE655368 CTW589834:CUA655368 DDS589834:DDW655368 DNO589834:DNS655368 DXK589834:DXO655368 EHG589834:EHK655368 ERC589834:ERG655368 FAY589834:FBC655368 FKU589834:FKY655368 FUQ589834:FUU655368 GEM589834:GEQ655368 GOI589834:GOM655368 GYE589834:GYI655368 HIA589834:HIE655368 HRW589834:HSA655368 IBS589834:IBW655368 ILO589834:ILS655368 IVK589834:IVO655368 JFG589834:JFK655368 JPC589834:JPG655368 JYY589834:JZC655368 KIU589834:KIY655368 KSQ589834:KSU655368 LCM589834:LCQ655368 LMI589834:LMM655368 LWE589834:LWI655368 MGA589834:MGE655368 MPW589834:MQA655368 MZS589834:MZW655368 NJO589834:NJS655368 NTK589834:NTO655368 ODG589834:ODK655368 ONC589834:ONG655368 OWY589834:OXC655368 PGU589834:PGY655368 PQQ589834:PQU655368 QAM589834:QAQ655368 QKI589834:QKM655368 QUE589834:QUI655368 REA589834:REE655368 RNW589834:ROA655368 RXS589834:RXW655368 SHO589834:SHS655368 SRK589834:SRO655368 TBG589834:TBK655368 TLC589834:TLG655368 TUY589834:TVC655368 UEU589834:UEY655368 UOQ589834:UOU655368 UYM589834:UYQ655368 VII589834:VIM655368 VSE589834:VSI655368 WCA589834:WCE655368 WLW589834:WMA655368 WVS589834:WVW655368 L655370:P720904 JG655370:JK720904 TC655370:TG720904 ACY655370:ADC720904 AMU655370:AMY720904 AWQ655370:AWU720904 BGM655370:BGQ720904 BQI655370:BQM720904 CAE655370:CAI720904 CKA655370:CKE720904 CTW655370:CUA720904 DDS655370:DDW720904 DNO655370:DNS720904 DXK655370:DXO720904 EHG655370:EHK720904 ERC655370:ERG720904 FAY655370:FBC720904 FKU655370:FKY720904 FUQ655370:FUU720904 GEM655370:GEQ720904 GOI655370:GOM720904 GYE655370:GYI720904 HIA655370:HIE720904 HRW655370:HSA720904 IBS655370:IBW720904 ILO655370:ILS720904 IVK655370:IVO720904 JFG655370:JFK720904 JPC655370:JPG720904 JYY655370:JZC720904 KIU655370:KIY720904 KSQ655370:KSU720904 LCM655370:LCQ720904 LMI655370:LMM720904 LWE655370:LWI720904 MGA655370:MGE720904 MPW655370:MQA720904 MZS655370:MZW720904 NJO655370:NJS720904 NTK655370:NTO720904 ODG655370:ODK720904 ONC655370:ONG720904 OWY655370:OXC720904 PGU655370:PGY720904 PQQ655370:PQU720904 QAM655370:QAQ720904 QKI655370:QKM720904 QUE655370:QUI720904 REA655370:REE720904 RNW655370:ROA720904 RXS655370:RXW720904 SHO655370:SHS720904 SRK655370:SRO720904 TBG655370:TBK720904 TLC655370:TLG720904 TUY655370:TVC720904 UEU655370:UEY720904 UOQ655370:UOU720904 UYM655370:UYQ720904 VII655370:VIM720904 VSE655370:VSI720904 WCA655370:WCE720904 WLW655370:WMA720904 WVS655370:WVW720904 L720906:P786440 JG720906:JK786440 TC720906:TG786440 ACY720906:ADC786440 AMU720906:AMY786440 AWQ720906:AWU786440 BGM720906:BGQ786440 BQI720906:BQM786440 CAE720906:CAI786440 CKA720906:CKE786440 CTW720906:CUA786440 DDS720906:DDW786440 DNO720906:DNS786440 DXK720906:DXO786440 EHG720906:EHK786440 ERC720906:ERG786440 FAY720906:FBC786440 FKU720906:FKY786440 FUQ720906:FUU786440 GEM720906:GEQ786440 GOI720906:GOM786440 GYE720906:GYI786440 HIA720906:HIE786440 HRW720906:HSA786440 IBS720906:IBW786440 ILO720906:ILS786440 IVK720906:IVO786440 JFG720906:JFK786440 JPC720906:JPG786440 JYY720906:JZC786440 KIU720906:KIY786440 KSQ720906:KSU786440 LCM720906:LCQ786440 LMI720906:LMM786440 LWE720906:LWI786440 MGA720906:MGE786440 MPW720906:MQA786440 MZS720906:MZW786440 NJO720906:NJS786440 NTK720906:NTO786440 ODG720906:ODK786440 ONC720906:ONG786440 OWY720906:OXC786440 PGU720906:PGY786440 PQQ720906:PQU786440 QAM720906:QAQ786440 QKI720906:QKM786440 QUE720906:QUI786440 REA720906:REE786440 RNW720906:ROA786440 RXS720906:RXW786440 SHO720906:SHS786440 SRK720906:SRO786440 TBG720906:TBK786440 TLC720906:TLG786440 TUY720906:TVC786440 UEU720906:UEY786440 UOQ720906:UOU786440 UYM720906:UYQ786440 VII720906:VIM786440 VSE720906:VSI786440 WCA720906:WCE786440 WLW720906:WMA786440 WVS720906:WVW786440 L786442:P851976 JG786442:JK851976 TC786442:TG851976 ACY786442:ADC851976 AMU786442:AMY851976 AWQ786442:AWU851976 BGM786442:BGQ851976 BQI786442:BQM851976 CAE786442:CAI851976 CKA786442:CKE851976 CTW786442:CUA851976 DDS786442:DDW851976 DNO786442:DNS851976 DXK786442:DXO851976 EHG786442:EHK851976 ERC786442:ERG851976 FAY786442:FBC851976 FKU786442:FKY851976 FUQ786442:FUU851976 GEM786442:GEQ851976 GOI786442:GOM851976 GYE786442:GYI851976 HIA786442:HIE851976 HRW786442:HSA851976 IBS786442:IBW851976 ILO786442:ILS851976 IVK786442:IVO851976 JFG786442:JFK851976 JPC786442:JPG851976 JYY786442:JZC851976 KIU786442:KIY851976 KSQ786442:KSU851976 LCM786442:LCQ851976 LMI786442:LMM851976 LWE786442:LWI851976 MGA786442:MGE851976 MPW786442:MQA851976 MZS786442:MZW851976 NJO786442:NJS851976 NTK786442:NTO851976 ODG786442:ODK851976 ONC786442:ONG851976 OWY786442:OXC851976 PGU786442:PGY851976 PQQ786442:PQU851976 QAM786442:QAQ851976 QKI786442:QKM851976 QUE786442:QUI851976 REA786442:REE851976 RNW786442:ROA851976 RXS786442:RXW851976 SHO786442:SHS851976 SRK786442:SRO851976 TBG786442:TBK851976 TLC786442:TLG851976 TUY786442:TVC851976 UEU786442:UEY851976 UOQ786442:UOU851976 UYM786442:UYQ851976 VII786442:VIM851976 VSE786442:VSI851976 WCA786442:WCE851976 WLW786442:WMA851976 WVS786442:WVW851976 L851978:P917512 JG851978:JK917512 TC851978:TG917512 ACY851978:ADC917512 AMU851978:AMY917512 AWQ851978:AWU917512 BGM851978:BGQ917512 BQI851978:BQM917512 CAE851978:CAI917512 CKA851978:CKE917512 CTW851978:CUA917512 DDS851978:DDW917512 DNO851978:DNS917512 DXK851978:DXO917512 EHG851978:EHK917512 ERC851978:ERG917512 FAY851978:FBC917512 FKU851978:FKY917512 FUQ851978:FUU917512 GEM851978:GEQ917512 GOI851978:GOM917512 GYE851978:GYI917512 HIA851978:HIE917512 HRW851978:HSA917512 IBS851978:IBW917512 ILO851978:ILS917512 IVK851978:IVO917512 JFG851978:JFK917512 JPC851978:JPG917512 JYY851978:JZC917512 KIU851978:KIY917512 KSQ851978:KSU917512 LCM851978:LCQ917512 LMI851978:LMM917512 LWE851978:LWI917512 MGA851978:MGE917512 MPW851978:MQA917512 MZS851978:MZW917512 NJO851978:NJS917512 NTK851978:NTO917512 ODG851978:ODK917512 ONC851978:ONG917512 OWY851978:OXC917512 PGU851978:PGY917512 PQQ851978:PQU917512 QAM851978:QAQ917512 QKI851978:QKM917512 QUE851978:QUI917512 REA851978:REE917512 RNW851978:ROA917512 RXS851978:RXW917512 SHO851978:SHS917512 SRK851978:SRO917512 TBG851978:TBK917512 TLC851978:TLG917512 TUY851978:TVC917512 UEU851978:UEY917512 UOQ851978:UOU917512 UYM851978:UYQ917512 VII851978:VIM917512 VSE851978:VSI917512 WCA851978:WCE917512 WLW851978:WMA917512 WVS851978:WVW917512 L917514:P983048 JG917514:JK983048 TC917514:TG983048 ACY917514:ADC983048 AMU917514:AMY983048 AWQ917514:AWU983048 BGM917514:BGQ983048 BQI917514:BQM983048 CAE917514:CAI983048 CKA917514:CKE983048 CTW917514:CUA983048 DDS917514:DDW983048 DNO917514:DNS983048 DXK917514:DXO983048 EHG917514:EHK983048 ERC917514:ERG983048 FAY917514:FBC983048 FKU917514:FKY983048 FUQ917514:FUU983048 GEM917514:GEQ983048 GOI917514:GOM983048 GYE917514:GYI983048 HIA917514:HIE983048 HRW917514:HSA983048 IBS917514:IBW983048 ILO917514:ILS983048 IVK917514:IVO983048 JFG917514:JFK983048 JPC917514:JPG983048 JYY917514:JZC983048 KIU917514:KIY983048 KSQ917514:KSU983048 LCM917514:LCQ983048 LMI917514:LMM983048 LWE917514:LWI983048 MGA917514:MGE983048 MPW917514:MQA983048 MZS917514:MZW983048 NJO917514:NJS983048 NTK917514:NTO983048 ODG917514:ODK983048 ONC917514:ONG983048 OWY917514:OXC983048 PGU917514:PGY983048 PQQ917514:PQU983048 QAM917514:QAQ983048 QKI917514:QKM983048 QUE917514:QUI983048 REA917514:REE983048 RNW917514:ROA983048 RXS917514:RXW983048 SHO917514:SHS983048 SRK917514:SRO983048 TBG917514:TBK983048 TLC917514:TLG983048 TUY917514:TVC983048 UEU917514:UEY983048 UOQ917514:UOU983048 UYM917514:UYQ983048 VII917514:VIM983048 VSE917514:VSI983048 WCA917514:WCE983048 WLW917514:WMA983048 WVS917514:WVW983048 A1:A9 JA1:JA9 SW1:SW9 ACS1:ACS9 AMO1:AMO9 AWK1:AWK9 BGG1:BGG9 BQC1:BQC9 BZY1:BZY9 CJU1:CJU9 CTQ1:CTQ9 DDM1:DDM9 DNI1:DNI9 DXE1:DXE9 EHA1:EHA9 EQW1:EQW9 FAS1:FAS9 FKO1:FKO9 FUK1:FUK9 GEG1:GEG9 GOC1:GOC9 GXY1:GXY9 HHU1:HHU9 HRQ1:HRQ9 IBM1:IBM9 ILI1:ILI9 IVE1:IVE9 JFA1:JFA9 JOW1:JOW9 JYS1:JYS9 KIO1:KIO9 KSK1:KSK9 LCG1:LCG9 LMC1:LMC9 LVY1:LVY9 MFU1:MFU9 MPQ1:MPQ9 MZM1:MZM9 NJI1:NJI9 NTE1:NTE9 ODA1:ODA9 OMW1:OMW9 OWS1:OWS9 PGO1:PGO9 PQK1:PQK9 QAG1:QAG9 QKC1:QKC9 QTY1:QTY9 RDU1:RDU9 RNQ1:RNQ9 RXM1:RXM9 SHI1:SHI9 SRE1:SRE9 TBA1:TBA9 TKW1:TKW9 TUS1:TUS9 UEO1:UEO9 UOK1:UOK9 UYG1:UYG9 VIC1:VIC9 VRY1:VRY9 WBU1:WBU9 WLQ1:WLQ9 WVM1:WVM9 A65537:A65545 JA65537:JA65545 SW65537:SW65545 ACS65537:ACS65545 AMO65537:AMO65545 AWK65537:AWK65545 BGG65537:BGG65545 BQC65537:BQC65545 BZY65537:BZY65545 CJU65537:CJU65545 CTQ65537:CTQ65545 DDM65537:DDM65545 DNI65537:DNI65545 DXE65537:DXE65545 EHA65537:EHA65545 EQW65537:EQW65545 FAS65537:FAS65545 FKO65537:FKO65545 FUK65537:FUK65545 GEG65537:GEG65545 GOC65537:GOC65545 GXY65537:GXY65545 HHU65537:HHU65545 HRQ65537:HRQ65545 IBM65537:IBM65545 ILI65537:ILI65545 IVE65537:IVE65545 JFA65537:JFA65545 JOW65537:JOW65545 JYS65537:JYS65545 KIO65537:KIO65545 KSK65537:KSK65545 LCG65537:LCG65545 LMC65537:LMC65545 LVY65537:LVY65545 MFU65537:MFU65545 MPQ65537:MPQ65545 MZM65537:MZM65545 NJI65537:NJI65545 NTE65537:NTE65545 ODA65537:ODA65545 OMW65537:OMW65545 OWS65537:OWS65545 PGO65537:PGO65545 PQK65537:PQK65545 QAG65537:QAG65545 QKC65537:QKC65545 QTY65537:QTY65545 RDU65537:RDU65545 RNQ65537:RNQ65545 RXM65537:RXM65545 SHI65537:SHI65545 SRE65537:SRE65545 TBA65537:TBA65545 TKW65537:TKW65545 TUS65537:TUS65545 UEO65537:UEO65545 UOK65537:UOK65545 UYG65537:UYG65545 VIC65537:VIC65545 VRY65537:VRY65545 WBU65537:WBU65545 WLQ65537:WLQ65545 WVM65537:WVM65545 A131073:A131081 JA131073:JA131081 SW131073:SW131081 ACS131073:ACS131081 AMO131073:AMO131081 AWK131073:AWK131081 BGG131073:BGG131081 BQC131073:BQC131081 BZY131073:BZY131081 CJU131073:CJU131081 CTQ131073:CTQ131081 DDM131073:DDM131081 DNI131073:DNI131081 DXE131073:DXE131081 EHA131073:EHA131081 EQW131073:EQW131081 FAS131073:FAS131081 FKO131073:FKO131081 FUK131073:FUK131081 GEG131073:GEG131081 GOC131073:GOC131081 GXY131073:GXY131081 HHU131073:HHU131081 HRQ131073:HRQ131081 IBM131073:IBM131081 ILI131073:ILI131081 IVE131073:IVE131081 JFA131073:JFA131081 JOW131073:JOW131081 JYS131073:JYS131081 KIO131073:KIO131081 KSK131073:KSK131081 LCG131073:LCG131081 LMC131073:LMC131081 LVY131073:LVY131081 MFU131073:MFU131081 MPQ131073:MPQ131081 MZM131073:MZM131081 NJI131073:NJI131081 NTE131073:NTE131081 ODA131073:ODA131081 OMW131073:OMW131081 OWS131073:OWS131081 PGO131073:PGO131081 PQK131073:PQK131081 QAG131073:QAG131081 QKC131073:QKC131081 QTY131073:QTY131081 RDU131073:RDU131081 RNQ131073:RNQ131081 RXM131073:RXM131081 SHI131073:SHI131081 SRE131073:SRE131081 TBA131073:TBA131081 TKW131073:TKW131081 TUS131073:TUS131081 UEO131073:UEO131081 UOK131073:UOK131081 UYG131073:UYG131081 VIC131073:VIC131081 VRY131073:VRY131081 WBU131073:WBU131081 WLQ131073:WLQ131081 WVM131073:WVM131081 A196609:A196617 JA196609:JA196617 SW196609:SW196617 ACS196609:ACS196617 AMO196609:AMO196617 AWK196609:AWK196617 BGG196609:BGG196617 BQC196609:BQC196617 BZY196609:BZY196617 CJU196609:CJU196617 CTQ196609:CTQ196617 DDM196609:DDM196617 DNI196609:DNI196617 DXE196609:DXE196617 EHA196609:EHA196617 EQW196609:EQW196617 FAS196609:FAS196617 FKO196609:FKO196617 FUK196609:FUK196617 GEG196609:GEG196617 GOC196609:GOC196617 GXY196609:GXY196617 HHU196609:HHU196617 HRQ196609:HRQ196617 IBM196609:IBM196617 ILI196609:ILI196617 IVE196609:IVE196617 JFA196609:JFA196617 JOW196609:JOW196617 JYS196609:JYS196617 KIO196609:KIO196617 KSK196609:KSK196617 LCG196609:LCG196617 LMC196609:LMC196617 LVY196609:LVY196617 MFU196609:MFU196617 MPQ196609:MPQ196617 MZM196609:MZM196617 NJI196609:NJI196617 NTE196609:NTE196617 ODA196609:ODA196617 OMW196609:OMW196617 OWS196609:OWS196617 PGO196609:PGO196617 PQK196609:PQK196617 QAG196609:QAG196617 QKC196609:QKC196617 QTY196609:QTY196617 RDU196609:RDU196617 RNQ196609:RNQ196617 RXM196609:RXM196617 SHI196609:SHI196617 SRE196609:SRE196617 TBA196609:TBA196617 TKW196609:TKW196617 TUS196609:TUS196617 UEO196609:UEO196617 UOK196609:UOK196617 UYG196609:UYG196617 VIC196609:VIC196617 VRY196609:VRY196617 WBU196609:WBU196617 WLQ196609:WLQ196617 WVM196609:WVM196617 A262145:A262153 JA262145:JA262153 SW262145:SW262153 ACS262145:ACS262153 AMO262145:AMO262153 AWK262145:AWK262153 BGG262145:BGG262153 BQC262145:BQC262153 BZY262145:BZY262153 CJU262145:CJU262153 CTQ262145:CTQ262153 DDM262145:DDM262153 DNI262145:DNI262153 DXE262145:DXE262153 EHA262145:EHA262153 EQW262145:EQW262153 FAS262145:FAS262153 FKO262145:FKO262153 FUK262145:FUK262153 GEG262145:GEG262153 GOC262145:GOC262153 GXY262145:GXY262153 HHU262145:HHU262153 HRQ262145:HRQ262153 IBM262145:IBM262153 ILI262145:ILI262153 IVE262145:IVE262153 JFA262145:JFA262153 JOW262145:JOW262153 JYS262145:JYS262153 KIO262145:KIO262153 KSK262145:KSK262153 LCG262145:LCG262153 LMC262145:LMC262153 LVY262145:LVY262153 MFU262145:MFU262153 MPQ262145:MPQ262153 MZM262145:MZM262153 NJI262145:NJI262153 NTE262145:NTE262153 ODA262145:ODA262153 OMW262145:OMW262153 OWS262145:OWS262153 PGO262145:PGO262153 PQK262145:PQK262153 QAG262145:QAG262153 QKC262145:QKC262153 QTY262145:QTY262153 RDU262145:RDU262153 RNQ262145:RNQ262153 RXM262145:RXM262153 SHI262145:SHI262153 SRE262145:SRE262153 TBA262145:TBA262153 TKW262145:TKW262153 TUS262145:TUS262153 UEO262145:UEO262153 UOK262145:UOK262153 UYG262145:UYG262153 VIC262145:VIC262153 VRY262145:VRY262153 WBU262145:WBU262153 WLQ262145:WLQ262153 WVM262145:WVM262153 A327681:A327689 JA327681:JA327689 SW327681:SW327689 ACS327681:ACS327689 AMO327681:AMO327689 AWK327681:AWK327689 BGG327681:BGG327689 BQC327681:BQC327689 BZY327681:BZY327689 CJU327681:CJU327689 CTQ327681:CTQ327689 DDM327681:DDM327689 DNI327681:DNI327689 DXE327681:DXE327689 EHA327681:EHA327689 EQW327681:EQW327689 FAS327681:FAS327689 FKO327681:FKO327689 FUK327681:FUK327689 GEG327681:GEG327689 GOC327681:GOC327689 GXY327681:GXY327689 HHU327681:HHU327689 HRQ327681:HRQ327689 IBM327681:IBM327689 ILI327681:ILI327689 IVE327681:IVE327689 JFA327681:JFA327689 JOW327681:JOW327689 JYS327681:JYS327689 KIO327681:KIO327689 KSK327681:KSK327689 LCG327681:LCG327689 LMC327681:LMC327689 LVY327681:LVY327689 MFU327681:MFU327689 MPQ327681:MPQ327689 MZM327681:MZM327689 NJI327681:NJI327689 NTE327681:NTE327689 ODA327681:ODA327689 OMW327681:OMW327689 OWS327681:OWS327689 PGO327681:PGO327689 PQK327681:PQK327689 QAG327681:QAG327689 QKC327681:QKC327689 QTY327681:QTY327689 RDU327681:RDU327689 RNQ327681:RNQ327689 RXM327681:RXM327689 SHI327681:SHI327689 SRE327681:SRE327689 TBA327681:TBA327689 TKW327681:TKW327689 TUS327681:TUS327689 UEO327681:UEO327689 UOK327681:UOK327689 UYG327681:UYG327689 VIC327681:VIC327689 VRY327681:VRY327689 WBU327681:WBU327689 WLQ327681:WLQ327689 WVM327681:WVM327689 A393217:A393225 JA393217:JA393225 SW393217:SW393225 ACS393217:ACS393225 AMO393217:AMO393225 AWK393217:AWK393225 BGG393217:BGG393225 BQC393217:BQC393225 BZY393217:BZY393225 CJU393217:CJU393225 CTQ393217:CTQ393225 DDM393217:DDM393225 DNI393217:DNI393225 DXE393217:DXE393225 EHA393217:EHA393225 EQW393217:EQW393225 FAS393217:FAS393225 FKO393217:FKO393225 FUK393217:FUK393225 GEG393217:GEG393225 GOC393217:GOC393225 GXY393217:GXY393225 HHU393217:HHU393225 HRQ393217:HRQ393225 IBM393217:IBM393225 ILI393217:ILI393225 IVE393217:IVE393225 JFA393217:JFA393225 JOW393217:JOW393225 JYS393217:JYS393225 KIO393217:KIO393225 KSK393217:KSK393225 LCG393217:LCG393225 LMC393217:LMC393225 LVY393217:LVY393225 MFU393217:MFU393225 MPQ393217:MPQ393225 MZM393217:MZM393225 NJI393217:NJI393225 NTE393217:NTE393225 ODA393217:ODA393225 OMW393217:OMW393225 OWS393217:OWS393225 PGO393217:PGO393225 PQK393217:PQK393225 QAG393217:QAG393225 QKC393217:QKC393225 QTY393217:QTY393225 RDU393217:RDU393225 RNQ393217:RNQ393225 RXM393217:RXM393225 SHI393217:SHI393225 SRE393217:SRE393225 TBA393217:TBA393225 TKW393217:TKW393225 TUS393217:TUS393225 UEO393217:UEO393225 UOK393217:UOK393225 UYG393217:UYG393225 VIC393217:VIC393225 VRY393217:VRY393225 WBU393217:WBU393225 WLQ393217:WLQ393225 WVM393217:WVM393225 A458753:A458761 JA458753:JA458761 SW458753:SW458761 ACS458753:ACS458761 AMO458753:AMO458761 AWK458753:AWK458761 BGG458753:BGG458761 BQC458753:BQC458761 BZY458753:BZY458761 CJU458753:CJU458761 CTQ458753:CTQ458761 DDM458753:DDM458761 DNI458753:DNI458761 DXE458753:DXE458761 EHA458753:EHA458761 EQW458753:EQW458761 FAS458753:FAS458761 FKO458753:FKO458761 FUK458753:FUK458761 GEG458753:GEG458761 GOC458753:GOC458761 GXY458753:GXY458761 HHU458753:HHU458761 HRQ458753:HRQ458761 IBM458753:IBM458761 ILI458753:ILI458761 IVE458753:IVE458761 JFA458753:JFA458761 JOW458753:JOW458761 JYS458753:JYS458761 KIO458753:KIO458761 KSK458753:KSK458761 LCG458753:LCG458761 LMC458753:LMC458761 LVY458753:LVY458761 MFU458753:MFU458761 MPQ458753:MPQ458761 MZM458753:MZM458761 NJI458753:NJI458761 NTE458753:NTE458761 ODA458753:ODA458761 OMW458753:OMW458761 OWS458753:OWS458761 PGO458753:PGO458761 PQK458753:PQK458761 QAG458753:QAG458761 QKC458753:QKC458761 QTY458753:QTY458761 RDU458753:RDU458761 RNQ458753:RNQ458761 RXM458753:RXM458761 SHI458753:SHI458761 SRE458753:SRE458761 TBA458753:TBA458761 TKW458753:TKW458761 TUS458753:TUS458761 UEO458753:UEO458761 UOK458753:UOK458761 UYG458753:UYG458761 VIC458753:VIC458761 VRY458753:VRY458761 WBU458753:WBU458761 WLQ458753:WLQ458761 WVM458753:WVM458761 A524289:A524297 JA524289:JA524297 SW524289:SW524297 ACS524289:ACS524297 AMO524289:AMO524297 AWK524289:AWK524297 BGG524289:BGG524297 BQC524289:BQC524297 BZY524289:BZY524297 CJU524289:CJU524297 CTQ524289:CTQ524297 DDM524289:DDM524297 DNI524289:DNI524297 DXE524289:DXE524297 EHA524289:EHA524297 EQW524289:EQW524297 FAS524289:FAS524297 FKO524289:FKO524297 FUK524289:FUK524297 GEG524289:GEG524297 GOC524289:GOC524297 GXY524289:GXY524297 HHU524289:HHU524297 HRQ524289:HRQ524297 IBM524289:IBM524297 ILI524289:ILI524297 IVE524289:IVE524297 JFA524289:JFA524297 JOW524289:JOW524297 JYS524289:JYS524297 KIO524289:KIO524297 KSK524289:KSK524297 LCG524289:LCG524297 LMC524289:LMC524297 LVY524289:LVY524297 MFU524289:MFU524297 MPQ524289:MPQ524297 MZM524289:MZM524297 NJI524289:NJI524297 NTE524289:NTE524297 ODA524289:ODA524297 OMW524289:OMW524297 OWS524289:OWS524297 PGO524289:PGO524297 PQK524289:PQK524297 QAG524289:QAG524297 QKC524289:QKC524297 QTY524289:QTY524297 RDU524289:RDU524297 RNQ524289:RNQ524297 RXM524289:RXM524297 SHI524289:SHI524297 SRE524289:SRE524297 TBA524289:TBA524297 TKW524289:TKW524297 TUS524289:TUS524297 UEO524289:UEO524297 UOK524289:UOK524297 UYG524289:UYG524297 VIC524289:VIC524297 VRY524289:VRY524297 WBU524289:WBU524297 WLQ524289:WLQ524297 WVM524289:WVM524297 A589825:A589833 JA589825:JA589833 SW589825:SW589833 ACS589825:ACS589833 AMO589825:AMO589833 AWK589825:AWK589833 BGG589825:BGG589833 BQC589825:BQC589833 BZY589825:BZY589833 CJU589825:CJU589833 CTQ589825:CTQ589833 DDM589825:DDM589833 DNI589825:DNI589833 DXE589825:DXE589833 EHA589825:EHA589833 EQW589825:EQW589833 FAS589825:FAS589833 FKO589825:FKO589833 FUK589825:FUK589833 GEG589825:GEG589833 GOC589825:GOC589833 GXY589825:GXY589833 HHU589825:HHU589833 HRQ589825:HRQ589833 IBM589825:IBM589833 ILI589825:ILI589833 IVE589825:IVE589833 JFA589825:JFA589833 JOW589825:JOW589833 JYS589825:JYS589833 KIO589825:KIO589833 KSK589825:KSK589833 LCG589825:LCG589833 LMC589825:LMC589833 LVY589825:LVY589833 MFU589825:MFU589833 MPQ589825:MPQ589833 MZM589825:MZM589833 NJI589825:NJI589833 NTE589825:NTE589833 ODA589825:ODA589833 OMW589825:OMW589833 OWS589825:OWS589833 PGO589825:PGO589833 PQK589825:PQK589833 QAG589825:QAG589833 QKC589825:QKC589833 QTY589825:QTY589833 RDU589825:RDU589833 RNQ589825:RNQ589833 RXM589825:RXM589833 SHI589825:SHI589833 SRE589825:SRE589833 TBA589825:TBA589833 TKW589825:TKW589833 TUS589825:TUS589833 UEO589825:UEO589833 UOK589825:UOK589833 UYG589825:UYG589833 VIC589825:VIC589833 VRY589825:VRY589833 WBU589825:WBU589833 WLQ589825:WLQ589833 WVM589825:WVM589833 A655361:A655369 JA655361:JA655369 SW655361:SW655369 ACS655361:ACS655369 AMO655361:AMO655369 AWK655361:AWK655369 BGG655361:BGG655369 BQC655361:BQC655369 BZY655361:BZY655369 CJU655361:CJU655369 CTQ655361:CTQ655369 DDM655361:DDM655369 DNI655361:DNI655369 DXE655361:DXE655369 EHA655361:EHA655369 EQW655361:EQW655369 FAS655361:FAS655369 FKO655361:FKO655369 FUK655361:FUK655369 GEG655361:GEG655369 GOC655361:GOC655369 GXY655361:GXY655369 HHU655361:HHU655369 HRQ655361:HRQ655369 IBM655361:IBM655369 ILI655361:ILI655369 IVE655361:IVE655369 JFA655361:JFA655369 JOW655361:JOW655369 JYS655361:JYS655369 KIO655361:KIO655369 KSK655361:KSK655369 LCG655361:LCG655369 LMC655361:LMC655369 LVY655361:LVY655369 MFU655361:MFU655369 MPQ655361:MPQ655369 MZM655361:MZM655369 NJI655361:NJI655369 NTE655361:NTE655369 ODA655361:ODA655369 OMW655361:OMW655369 OWS655361:OWS655369 PGO655361:PGO655369 PQK655361:PQK655369 QAG655361:QAG655369 QKC655361:QKC655369 QTY655361:QTY655369 RDU655361:RDU655369 RNQ655361:RNQ655369 RXM655361:RXM655369 SHI655361:SHI655369 SRE655361:SRE655369 TBA655361:TBA655369 TKW655361:TKW655369 TUS655361:TUS655369 UEO655361:UEO655369 UOK655361:UOK655369 UYG655361:UYG655369 VIC655361:VIC655369 VRY655361:VRY655369 WBU655361:WBU655369 WLQ655361:WLQ655369 WVM655361:WVM655369 A720897:A720905 JA720897:JA720905 SW720897:SW720905 ACS720897:ACS720905 AMO720897:AMO720905 AWK720897:AWK720905 BGG720897:BGG720905 BQC720897:BQC720905 BZY720897:BZY720905 CJU720897:CJU720905 CTQ720897:CTQ720905 DDM720897:DDM720905 DNI720897:DNI720905 DXE720897:DXE720905 EHA720897:EHA720905 EQW720897:EQW720905 FAS720897:FAS720905 FKO720897:FKO720905 FUK720897:FUK720905 GEG720897:GEG720905 GOC720897:GOC720905 GXY720897:GXY720905 HHU720897:HHU720905 HRQ720897:HRQ720905 IBM720897:IBM720905 ILI720897:ILI720905 IVE720897:IVE720905 JFA720897:JFA720905 JOW720897:JOW720905 JYS720897:JYS720905 KIO720897:KIO720905 KSK720897:KSK720905 LCG720897:LCG720905 LMC720897:LMC720905 LVY720897:LVY720905 MFU720897:MFU720905 MPQ720897:MPQ720905 MZM720897:MZM720905 NJI720897:NJI720905 NTE720897:NTE720905 ODA720897:ODA720905 OMW720897:OMW720905 OWS720897:OWS720905 PGO720897:PGO720905 PQK720897:PQK720905 QAG720897:QAG720905 QKC720897:QKC720905 QTY720897:QTY720905 RDU720897:RDU720905 RNQ720897:RNQ720905 RXM720897:RXM720905 SHI720897:SHI720905 SRE720897:SRE720905 TBA720897:TBA720905 TKW720897:TKW720905 TUS720897:TUS720905 UEO720897:UEO720905 UOK720897:UOK720905 UYG720897:UYG720905 VIC720897:VIC720905 VRY720897:VRY720905 WBU720897:WBU720905 WLQ720897:WLQ720905 WVM720897:WVM720905 A786433:A786441 JA786433:JA786441 SW786433:SW786441 ACS786433:ACS786441 AMO786433:AMO786441 AWK786433:AWK786441 BGG786433:BGG786441 BQC786433:BQC786441 BZY786433:BZY786441 CJU786433:CJU786441 CTQ786433:CTQ786441 DDM786433:DDM786441 DNI786433:DNI786441 DXE786433:DXE786441 EHA786433:EHA786441 EQW786433:EQW786441 FAS786433:FAS786441 FKO786433:FKO786441 FUK786433:FUK786441 GEG786433:GEG786441 GOC786433:GOC786441 GXY786433:GXY786441 HHU786433:HHU786441 HRQ786433:HRQ786441 IBM786433:IBM786441 ILI786433:ILI786441 IVE786433:IVE786441 JFA786433:JFA786441 JOW786433:JOW786441 JYS786433:JYS786441 KIO786433:KIO786441 KSK786433:KSK786441 LCG786433:LCG786441 LMC786433:LMC786441 LVY786433:LVY786441 MFU786433:MFU786441 MPQ786433:MPQ786441 MZM786433:MZM786441 NJI786433:NJI786441 NTE786433:NTE786441 ODA786433:ODA786441 OMW786433:OMW786441 OWS786433:OWS786441 PGO786433:PGO786441 PQK786433:PQK786441 QAG786433:QAG786441 QKC786433:QKC786441 QTY786433:QTY786441 RDU786433:RDU786441 RNQ786433:RNQ786441 RXM786433:RXM786441 SHI786433:SHI786441 SRE786433:SRE786441 TBA786433:TBA786441 TKW786433:TKW786441 TUS786433:TUS786441 UEO786433:UEO786441 UOK786433:UOK786441 UYG786433:UYG786441 VIC786433:VIC786441 VRY786433:VRY786441 WBU786433:WBU786441 WLQ786433:WLQ786441 WVM786433:WVM786441 A851969:A851977 JA851969:JA851977 SW851969:SW851977 ACS851969:ACS851977 AMO851969:AMO851977 AWK851969:AWK851977 BGG851969:BGG851977 BQC851969:BQC851977 BZY851969:BZY851977 CJU851969:CJU851977 CTQ851969:CTQ851977 DDM851969:DDM851977 DNI851969:DNI851977 DXE851969:DXE851977 EHA851969:EHA851977 EQW851969:EQW851977 FAS851969:FAS851977 FKO851969:FKO851977 FUK851969:FUK851977 GEG851969:GEG851977 GOC851969:GOC851977 GXY851969:GXY851977 HHU851969:HHU851977 HRQ851969:HRQ851977 IBM851969:IBM851977 ILI851969:ILI851977 IVE851969:IVE851977 JFA851969:JFA851977 JOW851969:JOW851977 JYS851969:JYS851977 KIO851969:KIO851977 KSK851969:KSK851977 LCG851969:LCG851977 LMC851969:LMC851977 LVY851969:LVY851977 MFU851969:MFU851977 MPQ851969:MPQ851977 MZM851969:MZM851977 NJI851969:NJI851977 NTE851969:NTE851977 ODA851969:ODA851977 OMW851969:OMW851977 OWS851969:OWS851977 PGO851969:PGO851977 PQK851969:PQK851977 QAG851969:QAG851977 QKC851969:QKC851977 QTY851969:QTY851977 RDU851969:RDU851977 RNQ851969:RNQ851977 RXM851969:RXM851977 SHI851969:SHI851977 SRE851969:SRE851977 TBA851969:TBA851977 TKW851969:TKW851977 TUS851969:TUS851977 UEO851969:UEO851977 UOK851969:UOK851977 UYG851969:UYG851977 VIC851969:VIC851977 VRY851969:VRY851977 WBU851969:WBU851977 WLQ851969:WLQ851977 WVM851969:WVM851977 A917505:A917513 JA917505:JA917513 SW917505:SW917513 ACS917505:ACS917513 AMO917505:AMO917513 AWK917505:AWK917513 BGG917505:BGG917513 BQC917505:BQC917513 BZY917505:BZY917513 CJU917505:CJU917513 CTQ917505:CTQ917513 DDM917505:DDM917513 DNI917505:DNI917513 DXE917505:DXE917513 EHA917505:EHA917513 EQW917505:EQW917513 FAS917505:FAS917513 FKO917505:FKO917513 FUK917505:FUK917513 GEG917505:GEG917513 GOC917505:GOC917513 GXY917505:GXY917513 HHU917505:HHU917513 HRQ917505:HRQ917513 IBM917505:IBM917513 ILI917505:ILI917513 IVE917505:IVE917513 JFA917505:JFA917513 JOW917505:JOW917513 JYS917505:JYS917513 KIO917505:KIO917513 KSK917505:KSK917513 LCG917505:LCG917513 LMC917505:LMC917513 LVY917505:LVY917513 MFU917505:MFU917513 MPQ917505:MPQ917513 MZM917505:MZM917513 NJI917505:NJI917513 NTE917505:NTE917513 ODA917505:ODA917513 OMW917505:OMW917513 OWS917505:OWS917513 PGO917505:PGO917513 PQK917505:PQK917513 QAG917505:QAG917513 QKC917505:QKC917513 QTY917505:QTY917513 RDU917505:RDU917513 RNQ917505:RNQ917513 RXM917505:RXM917513 SHI917505:SHI917513 SRE917505:SRE917513 TBA917505:TBA917513 TKW917505:TKW917513 TUS917505:TUS917513 UEO917505:UEO917513 UOK917505:UOK917513 UYG917505:UYG917513 VIC917505:VIC917513 VRY917505:VRY917513 WBU917505:WBU917513 WLQ917505:WLQ917513 WVM917505:WVM917513 A983041:A983049 JA983041:JA983049 SW983041:SW983049 ACS983041:ACS983049 AMO983041:AMO983049 AWK983041:AWK983049 BGG983041:BGG983049 BQC983041:BQC983049 BZY983041:BZY983049 CJU983041:CJU983049 CTQ983041:CTQ983049 DDM983041:DDM983049 DNI983041:DNI983049 DXE983041:DXE983049 EHA983041:EHA983049 EQW983041:EQW983049 FAS983041:FAS983049 FKO983041:FKO983049 FUK983041:FUK983049 GEG983041:GEG983049 GOC983041:GOC983049 GXY983041:GXY983049 HHU983041:HHU983049 HRQ983041:HRQ983049 IBM983041:IBM983049 ILI983041:ILI983049 IVE983041:IVE983049 JFA983041:JFA983049 JOW983041:JOW983049 JYS983041:JYS983049 KIO983041:KIO983049 KSK983041:KSK983049 LCG983041:LCG983049 LMC983041:LMC983049 LVY983041:LVY983049 MFU983041:MFU983049 MPQ983041:MPQ983049 MZM983041:MZM983049 NJI983041:NJI983049 NTE983041:NTE983049 ODA983041:ODA983049 OMW983041:OMW983049 OWS983041:OWS983049 PGO983041:PGO983049 PQK983041:PQK983049 QAG983041:QAG983049 QKC983041:QKC983049 QTY983041:QTY983049 RDU983041:RDU983049 RNQ983041:RNQ983049 RXM983041:RXM983049 SHI983041:SHI983049 SRE983041:SRE983049 TBA983041:TBA983049 TKW983041:TKW983049 TUS983041:TUS983049 UEO983041:UEO983049 UOK983041:UOK983049 UYG983041:UYG983049 VIC983041:VIC983049 VRY983041:VRY983049 WBU983041:WBU983049 WLQ983041:WLQ983049 WVM983041:WVM983049 B1:B50 JB1:JB50 SX1:SX50 ACT1:ACT50 AMP1:AMP50 AWL1:AWL50 BGH1:BGH50 BQD1:BQD50 BZZ1:BZZ50 CJV1:CJV50 CTR1:CTR50 DDN1:DDN50 DNJ1:DNJ50 DXF1:DXF50 EHB1:EHB50 EQX1:EQX50 FAT1:FAT50 FKP1:FKP50 FUL1:FUL50 GEH1:GEH50 GOD1:GOD50 GXZ1:GXZ50 HHV1:HHV50 HRR1:HRR50 IBN1:IBN50 ILJ1:ILJ50 IVF1:IVF50 JFB1:JFB50 JOX1:JOX50 JYT1:JYT50 KIP1:KIP50 KSL1:KSL50 LCH1:LCH50 LMD1:LMD50 LVZ1:LVZ50 MFV1:MFV50 MPR1:MPR50 MZN1:MZN50 NJJ1:NJJ50 NTF1:NTF50 ODB1:ODB50 OMX1:OMX50 OWT1:OWT50 PGP1:PGP50 PQL1:PQL50 QAH1:QAH50 QKD1:QKD50 QTZ1:QTZ50 RDV1:RDV50 RNR1:RNR50 RXN1:RXN50 SHJ1:SHJ50 SRF1:SRF50 TBB1:TBB50 TKX1:TKX50 TUT1:TUT50 UEP1:UEP50 UOL1:UOL50 UYH1:UYH50 VID1:VID50 VRZ1:VRZ50 WBV1:WBV50 WLR1:WLR50 WVN1:WVN50 B65537:B65586 JB65537:JB65586 SX65537:SX65586 ACT65537:ACT65586 AMP65537:AMP65586 AWL65537:AWL65586 BGH65537:BGH65586 BQD65537:BQD65586 BZZ65537:BZZ65586 CJV65537:CJV65586 CTR65537:CTR65586 DDN65537:DDN65586 DNJ65537:DNJ65586 DXF65537:DXF65586 EHB65537:EHB65586 EQX65537:EQX65586 FAT65537:FAT65586 FKP65537:FKP65586 FUL65537:FUL65586 GEH65537:GEH65586 GOD65537:GOD65586 GXZ65537:GXZ65586 HHV65537:HHV65586 HRR65537:HRR65586 IBN65537:IBN65586 ILJ65537:ILJ65586 IVF65537:IVF65586 JFB65537:JFB65586 JOX65537:JOX65586 JYT65537:JYT65586 KIP65537:KIP65586 KSL65537:KSL65586 LCH65537:LCH65586 LMD65537:LMD65586 LVZ65537:LVZ65586 MFV65537:MFV65586 MPR65537:MPR65586 MZN65537:MZN65586 NJJ65537:NJJ65586 NTF65537:NTF65586 ODB65537:ODB65586 OMX65537:OMX65586 OWT65537:OWT65586 PGP65537:PGP65586 PQL65537:PQL65586 QAH65537:QAH65586 QKD65537:QKD65586 QTZ65537:QTZ65586 RDV65537:RDV65586 RNR65537:RNR65586 RXN65537:RXN65586 SHJ65537:SHJ65586 SRF65537:SRF65586 TBB65537:TBB65586 TKX65537:TKX65586 TUT65537:TUT65586 UEP65537:UEP65586 UOL65537:UOL65586 UYH65537:UYH65586 VID65537:VID65586 VRZ65537:VRZ65586 WBV65537:WBV65586 WLR65537:WLR65586 WVN65537:WVN65586 B131073:B131122 JB131073:JB131122 SX131073:SX131122 ACT131073:ACT131122 AMP131073:AMP131122 AWL131073:AWL131122 BGH131073:BGH131122 BQD131073:BQD131122 BZZ131073:BZZ131122 CJV131073:CJV131122 CTR131073:CTR131122 DDN131073:DDN131122 DNJ131073:DNJ131122 DXF131073:DXF131122 EHB131073:EHB131122 EQX131073:EQX131122 FAT131073:FAT131122 FKP131073:FKP131122 FUL131073:FUL131122 GEH131073:GEH131122 GOD131073:GOD131122 GXZ131073:GXZ131122 HHV131073:HHV131122 HRR131073:HRR131122 IBN131073:IBN131122 ILJ131073:ILJ131122 IVF131073:IVF131122 JFB131073:JFB131122 JOX131073:JOX131122 JYT131073:JYT131122 KIP131073:KIP131122 KSL131073:KSL131122 LCH131073:LCH131122 LMD131073:LMD131122 LVZ131073:LVZ131122 MFV131073:MFV131122 MPR131073:MPR131122 MZN131073:MZN131122 NJJ131073:NJJ131122 NTF131073:NTF131122 ODB131073:ODB131122 OMX131073:OMX131122 OWT131073:OWT131122 PGP131073:PGP131122 PQL131073:PQL131122 QAH131073:QAH131122 QKD131073:QKD131122 QTZ131073:QTZ131122 RDV131073:RDV131122 RNR131073:RNR131122 RXN131073:RXN131122 SHJ131073:SHJ131122 SRF131073:SRF131122 TBB131073:TBB131122 TKX131073:TKX131122 TUT131073:TUT131122 UEP131073:UEP131122 UOL131073:UOL131122 UYH131073:UYH131122 VID131073:VID131122 VRZ131073:VRZ131122 WBV131073:WBV131122 WLR131073:WLR131122 WVN131073:WVN131122 B196609:B196658 JB196609:JB196658 SX196609:SX196658 ACT196609:ACT196658 AMP196609:AMP196658 AWL196609:AWL196658 BGH196609:BGH196658 BQD196609:BQD196658 BZZ196609:BZZ196658 CJV196609:CJV196658 CTR196609:CTR196658 DDN196609:DDN196658 DNJ196609:DNJ196658 DXF196609:DXF196658 EHB196609:EHB196658 EQX196609:EQX196658 FAT196609:FAT196658 FKP196609:FKP196658 FUL196609:FUL196658 GEH196609:GEH196658 GOD196609:GOD196658 GXZ196609:GXZ196658 HHV196609:HHV196658 HRR196609:HRR196658 IBN196609:IBN196658 ILJ196609:ILJ196658 IVF196609:IVF196658 JFB196609:JFB196658 JOX196609:JOX196658 JYT196609:JYT196658 KIP196609:KIP196658 KSL196609:KSL196658 LCH196609:LCH196658 LMD196609:LMD196658 LVZ196609:LVZ196658 MFV196609:MFV196658 MPR196609:MPR196658 MZN196609:MZN196658 NJJ196609:NJJ196658 NTF196609:NTF196658 ODB196609:ODB196658 OMX196609:OMX196658 OWT196609:OWT196658 PGP196609:PGP196658 PQL196609:PQL196658 QAH196609:QAH196658 QKD196609:QKD196658 QTZ196609:QTZ196658 RDV196609:RDV196658 RNR196609:RNR196658 RXN196609:RXN196658 SHJ196609:SHJ196658 SRF196609:SRF196658 TBB196609:TBB196658 TKX196609:TKX196658 TUT196609:TUT196658 UEP196609:UEP196658 UOL196609:UOL196658 UYH196609:UYH196658 VID196609:VID196658 VRZ196609:VRZ196658 WBV196609:WBV196658 WLR196609:WLR196658 WVN196609:WVN196658 B262145:B262194 JB262145:JB262194 SX262145:SX262194 ACT262145:ACT262194 AMP262145:AMP262194 AWL262145:AWL262194 BGH262145:BGH262194 BQD262145:BQD262194 BZZ262145:BZZ262194 CJV262145:CJV262194 CTR262145:CTR262194 DDN262145:DDN262194 DNJ262145:DNJ262194 DXF262145:DXF262194 EHB262145:EHB262194 EQX262145:EQX262194 FAT262145:FAT262194 FKP262145:FKP262194 FUL262145:FUL262194 GEH262145:GEH262194 GOD262145:GOD262194 GXZ262145:GXZ262194 HHV262145:HHV262194 HRR262145:HRR262194 IBN262145:IBN262194 ILJ262145:ILJ262194 IVF262145:IVF262194 JFB262145:JFB262194 JOX262145:JOX262194 JYT262145:JYT262194 KIP262145:KIP262194 KSL262145:KSL262194 LCH262145:LCH262194 LMD262145:LMD262194 LVZ262145:LVZ262194 MFV262145:MFV262194 MPR262145:MPR262194 MZN262145:MZN262194 NJJ262145:NJJ262194 NTF262145:NTF262194 ODB262145:ODB262194 OMX262145:OMX262194 OWT262145:OWT262194 PGP262145:PGP262194 PQL262145:PQL262194 QAH262145:QAH262194 QKD262145:QKD262194 QTZ262145:QTZ262194 RDV262145:RDV262194 RNR262145:RNR262194 RXN262145:RXN262194 SHJ262145:SHJ262194 SRF262145:SRF262194 TBB262145:TBB262194 TKX262145:TKX262194 TUT262145:TUT262194 UEP262145:UEP262194 UOL262145:UOL262194 UYH262145:UYH262194 VID262145:VID262194 VRZ262145:VRZ262194 WBV262145:WBV262194 WLR262145:WLR262194 WVN262145:WVN262194 B327681:B327730 JB327681:JB327730 SX327681:SX327730 ACT327681:ACT327730 AMP327681:AMP327730 AWL327681:AWL327730 BGH327681:BGH327730 BQD327681:BQD327730 BZZ327681:BZZ327730 CJV327681:CJV327730 CTR327681:CTR327730 DDN327681:DDN327730 DNJ327681:DNJ327730 DXF327681:DXF327730 EHB327681:EHB327730 EQX327681:EQX327730 FAT327681:FAT327730 FKP327681:FKP327730 FUL327681:FUL327730 GEH327681:GEH327730 GOD327681:GOD327730 GXZ327681:GXZ327730 HHV327681:HHV327730 HRR327681:HRR327730 IBN327681:IBN327730 ILJ327681:ILJ327730 IVF327681:IVF327730 JFB327681:JFB327730 JOX327681:JOX327730 JYT327681:JYT327730 KIP327681:KIP327730 KSL327681:KSL327730 LCH327681:LCH327730 LMD327681:LMD327730 LVZ327681:LVZ327730 MFV327681:MFV327730 MPR327681:MPR327730 MZN327681:MZN327730 NJJ327681:NJJ327730 NTF327681:NTF327730 ODB327681:ODB327730 OMX327681:OMX327730 OWT327681:OWT327730 PGP327681:PGP327730 PQL327681:PQL327730 QAH327681:QAH327730 QKD327681:QKD327730 QTZ327681:QTZ327730 RDV327681:RDV327730 RNR327681:RNR327730 RXN327681:RXN327730 SHJ327681:SHJ327730 SRF327681:SRF327730 TBB327681:TBB327730 TKX327681:TKX327730 TUT327681:TUT327730 UEP327681:UEP327730 UOL327681:UOL327730 UYH327681:UYH327730 VID327681:VID327730 VRZ327681:VRZ327730 WBV327681:WBV327730 WLR327681:WLR327730 WVN327681:WVN327730 B393217:B393266 JB393217:JB393266 SX393217:SX393266 ACT393217:ACT393266 AMP393217:AMP393266 AWL393217:AWL393266 BGH393217:BGH393266 BQD393217:BQD393266 BZZ393217:BZZ393266 CJV393217:CJV393266 CTR393217:CTR393266 DDN393217:DDN393266 DNJ393217:DNJ393266 DXF393217:DXF393266 EHB393217:EHB393266 EQX393217:EQX393266 FAT393217:FAT393266 FKP393217:FKP393266 FUL393217:FUL393266 GEH393217:GEH393266 GOD393217:GOD393266 GXZ393217:GXZ393266 HHV393217:HHV393266 HRR393217:HRR393266 IBN393217:IBN393266 ILJ393217:ILJ393266 IVF393217:IVF393266 JFB393217:JFB393266 JOX393217:JOX393266 JYT393217:JYT393266 KIP393217:KIP393266 KSL393217:KSL393266 LCH393217:LCH393266 LMD393217:LMD393266 LVZ393217:LVZ393266 MFV393217:MFV393266 MPR393217:MPR393266 MZN393217:MZN393266 NJJ393217:NJJ393266 NTF393217:NTF393266 ODB393217:ODB393266 OMX393217:OMX393266 OWT393217:OWT393266 PGP393217:PGP393266 PQL393217:PQL393266 QAH393217:QAH393266 QKD393217:QKD393266 QTZ393217:QTZ393266 RDV393217:RDV393266 RNR393217:RNR393266 RXN393217:RXN393266 SHJ393217:SHJ393266 SRF393217:SRF393266 TBB393217:TBB393266 TKX393217:TKX393266 TUT393217:TUT393266 UEP393217:UEP393266 UOL393217:UOL393266 UYH393217:UYH393266 VID393217:VID393266 VRZ393217:VRZ393266 WBV393217:WBV393266 WLR393217:WLR393266 WVN393217:WVN393266 B458753:B458802 JB458753:JB458802 SX458753:SX458802 ACT458753:ACT458802 AMP458753:AMP458802 AWL458753:AWL458802 BGH458753:BGH458802 BQD458753:BQD458802 BZZ458753:BZZ458802 CJV458753:CJV458802 CTR458753:CTR458802 DDN458753:DDN458802 DNJ458753:DNJ458802 DXF458753:DXF458802 EHB458753:EHB458802 EQX458753:EQX458802 FAT458753:FAT458802 FKP458753:FKP458802 FUL458753:FUL458802 GEH458753:GEH458802 GOD458753:GOD458802 GXZ458753:GXZ458802 HHV458753:HHV458802 HRR458753:HRR458802 IBN458753:IBN458802 ILJ458753:ILJ458802 IVF458753:IVF458802 JFB458753:JFB458802 JOX458753:JOX458802 JYT458753:JYT458802 KIP458753:KIP458802 KSL458753:KSL458802 LCH458753:LCH458802 LMD458753:LMD458802 LVZ458753:LVZ458802 MFV458753:MFV458802 MPR458753:MPR458802 MZN458753:MZN458802 NJJ458753:NJJ458802 NTF458753:NTF458802 ODB458753:ODB458802 OMX458753:OMX458802 OWT458753:OWT458802 PGP458753:PGP458802 PQL458753:PQL458802 QAH458753:QAH458802 QKD458753:QKD458802 QTZ458753:QTZ458802 RDV458753:RDV458802 RNR458753:RNR458802 RXN458753:RXN458802 SHJ458753:SHJ458802 SRF458753:SRF458802 TBB458753:TBB458802 TKX458753:TKX458802 TUT458753:TUT458802 UEP458753:UEP458802 UOL458753:UOL458802 UYH458753:UYH458802 VID458753:VID458802 VRZ458753:VRZ458802 WBV458753:WBV458802 WLR458753:WLR458802 WVN458753:WVN458802 B524289:B524338 JB524289:JB524338 SX524289:SX524338 ACT524289:ACT524338 AMP524289:AMP524338 AWL524289:AWL524338 BGH524289:BGH524338 BQD524289:BQD524338 BZZ524289:BZZ524338 CJV524289:CJV524338 CTR524289:CTR524338 DDN524289:DDN524338 DNJ524289:DNJ524338 DXF524289:DXF524338 EHB524289:EHB524338 EQX524289:EQX524338 FAT524289:FAT524338 FKP524289:FKP524338 FUL524289:FUL524338 GEH524289:GEH524338 GOD524289:GOD524338 GXZ524289:GXZ524338 HHV524289:HHV524338 HRR524289:HRR524338 IBN524289:IBN524338 ILJ524289:ILJ524338 IVF524289:IVF524338 JFB524289:JFB524338 JOX524289:JOX524338 JYT524289:JYT524338 KIP524289:KIP524338 KSL524289:KSL524338 LCH524289:LCH524338 LMD524289:LMD524338 LVZ524289:LVZ524338 MFV524289:MFV524338 MPR524289:MPR524338 MZN524289:MZN524338 NJJ524289:NJJ524338 NTF524289:NTF524338 ODB524289:ODB524338 OMX524289:OMX524338 OWT524289:OWT524338 PGP524289:PGP524338 PQL524289:PQL524338 QAH524289:QAH524338 QKD524289:QKD524338 QTZ524289:QTZ524338 RDV524289:RDV524338 RNR524289:RNR524338 RXN524289:RXN524338 SHJ524289:SHJ524338 SRF524289:SRF524338 TBB524289:TBB524338 TKX524289:TKX524338 TUT524289:TUT524338 UEP524289:UEP524338 UOL524289:UOL524338 UYH524289:UYH524338 VID524289:VID524338 VRZ524289:VRZ524338 WBV524289:WBV524338 WLR524289:WLR524338 WVN524289:WVN524338 B589825:B589874 JB589825:JB589874 SX589825:SX589874 ACT589825:ACT589874 AMP589825:AMP589874 AWL589825:AWL589874 BGH589825:BGH589874 BQD589825:BQD589874 BZZ589825:BZZ589874 CJV589825:CJV589874 CTR589825:CTR589874 DDN589825:DDN589874 DNJ589825:DNJ589874 DXF589825:DXF589874 EHB589825:EHB589874 EQX589825:EQX589874 FAT589825:FAT589874 FKP589825:FKP589874 FUL589825:FUL589874 GEH589825:GEH589874 GOD589825:GOD589874 GXZ589825:GXZ589874 HHV589825:HHV589874 HRR589825:HRR589874 IBN589825:IBN589874 ILJ589825:ILJ589874 IVF589825:IVF589874 JFB589825:JFB589874 JOX589825:JOX589874 JYT589825:JYT589874 KIP589825:KIP589874 KSL589825:KSL589874 LCH589825:LCH589874 LMD589825:LMD589874 LVZ589825:LVZ589874 MFV589825:MFV589874 MPR589825:MPR589874 MZN589825:MZN589874 NJJ589825:NJJ589874 NTF589825:NTF589874 ODB589825:ODB589874 OMX589825:OMX589874 OWT589825:OWT589874 PGP589825:PGP589874 PQL589825:PQL589874 QAH589825:QAH589874 QKD589825:QKD589874 QTZ589825:QTZ589874 RDV589825:RDV589874 RNR589825:RNR589874 RXN589825:RXN589874 SHJ589825:SHJ589874 SRF589825:SRF589874 TBB589825:TBB589874 TKX589825:TKX589874 TUT589825:TUT589874 UEP589825:UEP589874 UOL589825:UOL589874 UYH589825:UYH589874 VID589825:VID589874 VRZ589825:VRZ589874 WBV589825:WBV589874 WLR589825:WLR589874 WVN589825:WVN589874 B655361:B655410 JB655361:JB655410 SX655361:SX655410 ACT655361:ACT655410 AMP655361:AMP655410 AWL655361:AWL655410 BGH655361:BGH655410 BQD655361:BQD655410 BZZ655361:BZZ655410 CJV655361:CJV655410 CTR655361:CTR655410 DDN655361:DDN655410 DNJ655361:DNJ655410 DXF655361:DXF655410 EHB655361:EHB655410 EQX655361:EQX655410 FAT655361:FAT655410 FKP655361:FKP655410 FUL655361:FUL655410 GEH655361:GEH655410 GOD655361:GOD655410 GXZ655361:GXZ655410 HHV655361:HHV655410 HRR655361:HRR655410 IBN655361:IBN655410 ILJ655361:ILJ655410 IVF655361:IVF655410 JFB655361:JFB655410 JOX655361:JOX655410 JYT655361:JYT655410 KIP655361:KIP655410 KSL655361:KSL655410 LCH655361:LCH655410 LMD655361:LMD655410 LVZ655361:LVZ655410 MFV655361:MFV655410 MPR655361:MPR655410 MZN655361:MZN655410 NJJ655361:NJJ655410 NTF655361:NTF655410 ODB655361:ODB655410 OMX655361:OMX655410 OWT655361:OWT655410 PGP655361:PGP655410 PQL655361:PQL655410 QAH655361:QAH655410 QKD655361:QKD655410 QTZ655361:QTZ655410 RDV655361:RDV655410 RNR655361:RNR655410 RXN655361:RXN655410 SHJ655361:SHJ655410 SRF655361:SRF655410 TBB655361:TBB655410 TKX655361:TKX655410 TUT655361:TUT655410 UEP655361:UEP655410 UOL655361:UOL655410 UYH655361:UYH655410 VID655361:VID655410 VRZ655361:VRZ655410 WBV655361:WBV655410 WLR655361:WLR655410 WVN655361:WVN655410 B720897:B720946 JB720897:JB720946 SX720897:SX720946 ACT720897:ACT720946 AMP720897:AMP720946 AWL720897:AWL720946 BGH720897:BGH720946 BQD720897:BQD720946 BZZ720897:BZZ720946 CJV720897:CJV720946 CTR720897:CTR720946 DDN720897:DDN720946 DNJ720897:DNJ720946 DXF720897:DXF720946 EHB720897:EHB720946 EQX720897:EQX720946 FAT720897:FAT720946 FKP720897:FKP720946 FUL720897:FUL720946 GEH720897:GEH720946 GOD720897:GOD720946 GXZ720897:GXZ720946 HHV720897:HHV720946 HRR720897:HRR720946 IBN720897:IBN720946 ILJ720897:ILJ720946 IVF720897:IVF720946 JFB720897:JFB720946 JOX720897:JOX720946 JYT720897:JYT720946 KIP720897:KIP720946 KSL720897:KSL720946 LCH720897:LCH720946 LMD720897:LMD720946 LVZ720897:LVZ720946 MFV720897:MFV720946 MPR720897:MPR720946 MZN720897:MZN720946 NJJ720897:NJJ720946 NTF720897:NTF720946 ODB720897:ODB720946 OMX720897:OMX720946 OWT720897:OWT720946 PGP720897:PGP720946 PQL720897:PQL720946 QAH720897:QAH720946 QKD720897:QKD720946 QTZ720897:QTZ720946 RDV720897:RDV720946 RNR720897:RNR720946 RXN720897:RXN720946 SHJ720897:SHJ720946 SRF720897:SRF720946 TBB720897:TBB720946 TKX720897:TKX720946 TUT720897:TUT720946 UEP720897:UEP720946 UOL720897:UOL720946 UYH720897:UYH720946 VID720897:VID720946 VRZ720897:VRZ720946 WBV720897:WBV720946 WLR720897:WLR720946 WVN720897:WVN720946 B786433:B786482 JB786433:JB786482 SX786433:SX786482 ACT786433:ACT786482 AMP786433:AMP786482 AWL786433:AWL786482 BGH786433:BGH786482 BQD786433:BQD786482 BZZ786433:BZZ786482 CJV786433:CJV786482 CTR786433:CTR786482 DDN786433:DDN786482 DNJ786433:DNJ786482 DXF786433:DXF786482 EHB786433:EHB786482 EQX786433:EQX786482 FAT786433:FAT786482 FKP786433:FKP786482 FUL786433:FUL786482 GEH786433:GEH786482 GOD786433:GOD786482 GXZ786433:GXZ786482 HHV786433:HHV786482 HRR786433:HRR786482 IBN786433:IBN786482 ILJ786433:ILJ786482 IVF786433:IVF786482 JFB786433:JFB786482 JOX786433:JOX786482 JYT786433:JYT786482 KIP786433:KIP786482 KSL786433:KSL786482 LCH786433:LCH786482 LMD786433:LMD786482 LVZ786433:LVZ786482 MFV786433:MFV786482 MPR786433:MPR786482 MZN786433:MZN786482 NJJ786433:NJJ786482 NTF786433:NTF786482 ODB786433:ODB786482 OMX786433:OMX786482 OWT786433:OWT786482 PGP786433:PGP786482 PQL786433:PQL786482 QAH786433:QAH786482 QKD786433:QKD786482 QTZ786433:QTZ786482 RDV786433:RDV786482 RNR786433:RNR786482 RXN786433:RXN786482 SHJ786433:SHJ786482 SRF786433:SRF786482 TBB786433:TBB786482 TKX786433:TKX786482 TUT786433:TUT786482 UEP786433:UEP786482 UOL786433:UOL786482 UYH786433:UYH786482 VID786433:VID786482 VRZ786433:VRZ786482 WBV786433:WBV786482 WLR786433:WLR786482 WVN786433:WVN786482 B851969:B852018 JB851969:JB852018 SX851969:SX852018 ACT851969:ACT852018 AMP851969:AMP852018 AWL851969:AWL852018 BGH851969:BGH852018 BQD851969:BQD852018 BZZ851969:BZZ852018 CJV851969:CJV852018 CTR851969:CTR852018 DDN851969:DDN852018 DNJ851969:DNJ852018 DXF851969:DXF852018 EHB851969:EHB852018 EQX851969:EQX852018 FAT851969:FAT852018 FKP851969:FKP852018 FUL851969:FUL852018 GEH851969:GEH852018 GOD851969:GOD852018 GXZ851969:GXZ852018 HHV851969:HHV852018 HRR851969:HRR852018 IBN851969:IBN852018 ILJ851969:ILJ852018 IVF851969:IVF852018 JFB851969:JFB852018 JOX851969:JOX852018 JYT851969:JYT852018 KIP851969:KIP852018 KSL851969:KSL852018 LCH851969:LCH852018 LMD851969:LMD852018 LVZ851969:LVZ852018 MFV851969:MFV852018 MPR851969:MPR852018 MZN851969:MZN852018 NJJ851969:NJJ852018 NTF851969:NTF852018 ODB851969:ODB852018 OMX851969:OMX852018 OWT851969:OWT852018 PGP851969:PGP852018 PQL851969:PQL852018 QAH851969:QAH852018 QKD851969:QKD852018 QTZ851969:QTZ852018 RDV851969:RDV852018 RNR851969:RNR852018 RXN851969:RXN852018 SHJ851969:SHJ852018 SRF851969:SRF852018 TBB851969:TBB852018 TKX851969:TKX852018 TUT851969:TUT852018 UEP851969:UEP852018 UOL851969:UOL852018 UYH851969:UYH852018 VID851969:VID852018 VRZ851969:VRZ852018 WBV851969:WBV852018 WLR851969:WLR852018 WVN851969:WVN852018 B917505:B917554 JB917505:JB917554 SX917505:SX917554 ACT917505:ACT917554 AMP917505:AMP917554 AWL917505:AWL917554 BGH917505:BGH917554 BQD917505:BQD917554 BZZ917505:BZZ917554 CJV917505:CJV917554 CTR917505:CTR917554 DDN917505:DDN917554 DNJ917505:DNJ917554 DXF917505:DXF917554 EHB917505:EHB917554 EQX917505:EQX917554 FAT917505:FAT917554 FKP917505:FKP917554 FUL917505:FUL917554 GEH917505:GEH917554 GOD917505:GOD917554 GXZ917505:GXZ917554 HHV917505:HHV917554 HRR917505:HRR917554 IBN917505:IBN917554 ILJ917505:ILJ917554 IVF917505:IVF917554 JFB917505:JFB917554 JOX917505:JOX917554 JYT917505:JYT917554 KIP917505:KIP917554 KSL917505:KSL917554 LCH917505:LCH917554 LMD917505:LMD917554 LVZ917505:LVZ917554 MFV917505:MFV917554 MPR917505:MPR917554 MZN917505:MZN917554 NJJ917505:NJJ917554 NTF917505:NTF917554 ODB917505:ODB917554 OMX917505:OMX917554 OWT917505:OWT917554 PGP917505:PGP917554 PQL917505:PQL917554 QAH917505:QAH917554 QKD917505:QKD917554 QTZ917505:QTZ917554 RDV917505:RDV917554 RNR917505:RNR917554 RXN917505:RXN917554 SHJ917505:SHJ917554 SRF917505:SRF917554 TBB917505:TBB917554 TKX917505:TKX917554 TUT917505:TUT917554 UEP917505:UEP917554 UOL917505:UOL917554 UYH917505:UYH917554 VID917505:VID917554 VRZ917505:VRZ917554 WBV917505:WBV917554 WLR917505:WLR917554 WVN917505:WVN917554 B983041:B983090 JB983041:JB983090 SX983041:SX983090 ACT983041:ACT983090 AMP983041:AMP983090 AWL983041:AWL983090 BGH983041:BGH983090 BQD983041:BQD983090 BZZ983041:BZZ983090 CJV983041:CJV983090 CTR983041:CTR983090 DDN983041:DDN983090 DNJ983041:DNJ983090 DXF983041:DXF983090 EHB983041:EHB983090 EQX983041:EQX983090 FAT983041:FAT983090 FKP983041:FKP983090 FUL983041:FUL983090 GEH983041:GEH983090 GOD983041:GOD983090 GXZ983041:GXZ983090 HHV983041:HHV983090 HRR983041:HRR983090 IBN983041:IBN983090 ILJ983041:ILJ983090 IVF983041:IVF983090 JFB983041:JFB983090 JOX983041:JOX983090 JYT983041:JYT983090 KIP983041:KIP983090 KSL983041:KSL983090 LCH983041:LCH983090 LMD983041:LMD983090 LVZ983041:LVZ983090 MFV983041:MFV983090 MPR983041:MPR983090 MZN983041:MZN983090 NJJ983041:NJJ983090 NTF983041:NTF983090 ODB983041:ODB983090 OMX983041:OMX983090 OWT983041:OWT983090 PGP983041:PGP983090 PQL983041:PQL983090 QAH983041:QAH983090 QKD983041:QKD983090 QTZ983041:QTZ983090 RDV983041:RDV983090 RNR983041:RNR983090 RXN983041:RXN983090 SHJ983041:SHJ983090 SRF983041:SRF983090 TBB983041:TBB983090 TKX983041:TKX983090 TUT983041:TUT983090 UEP983041:UEP983090 UOL983041:UOL983090 UYH983041:UYH983090 VID983041:VID983090 VRZ983041:VRZ983090 WBV983041:WBV983090 WLR983041:WLR983090 WVN983041:WVN983090 A51:B65536 JA51:JB65536 SW51:SX65536 ACS51:ACT65536 AMO51:AMP65536 AWK51:AWL65536 BGG51:BGH65536 BQC51:BQD65536 BZY51:BZZ65536 CJU51:CJV65536 CTQ51:CTR65536 DDM51:DDN65536 DNI51:DNJ65536 DXE51:DXF65536 EHA51:EHB65536 EQW51:EQX65536 FAS51:FAT65536 FKO51:FKP65536 FUK51:FUL65536 GEG51:GEH65536 GOC51:GOD65536 GXY51:GXZ65536 HHU51:HHV65536 HRQ51:HRR65536 IBM51:IBN65536 ILI51:ILJ65536 IVE51:IVF65536 JFA51:JFB65536 JOW51:JOX65536 JYS51:JYT65536 KIO51:KIP65536 KSK51:KSL65536 LCG51:LCH65536 LMC51:LMD65536 LVY51:LVZ65536 MFU51:MFV65536 MPQ51:MPR65536 MZM51:MZN65536 NJI51:NJJ65536 NTE51:NTF65536 ODA51:ODB65536 OMW51:OMX65536 OWS51:OWT65536 PGO51:PGP65536 PQK51:PQL65536 QAG51:QAH65536 QKC51:QKD65536 QTY51:QTZ65536 RDU51:RDV65536 RNQ51:RNR65536 RXM51:RXN65536 SHI51:SHJ65536 SRE51:SRF65536 TBA51:TBB65536 TKW51:TKX65536 TUS51:TUT65536 UEO51:UEP65536 UOK51:UOL65536 UYG51:UYH65536 VIC51:VID65536 VRY51:VRZ65536 WBU51:WBV65536 WLQ51:WLR65536 WVM51:WVN65536 A65587:B131072 JA65587:JB131072 SW65587:SX131072 ACS65587:ACT131072 AMO65587:AMP131072 AWK65587:AWL131072 BGG65587:BGH131072 BQC65587:BQD131072 BZY65587:BZZ131072 CJU65587:CJV131072 CTQ65587:CTR131072 DDM65587:DDN131072 DNI65587:DNJ131072 DXE65587:DXF131072 EHA65587:EHB131072 EQW65587:EQX131072 FAS65587:FAT131072 FKO65587:FKP131072 FUK65587:FUL131072 GEG65587:GEH131072 GOC65587:GOD131072 GXY65587:GXZ131072 HHU65587:HHV131072 HRQ65587:HRR131072 IBM65587:IBN131072 ILI65587:ILJ131072 IVE65587:IVF131072 JFA65587:JFB131072 JOW65587:JOX131072 JYS65587:JYT131072 KIO65587:KIP131072 KSK65587:KSL131072 LCG65587:LCH131072 LMC65587:LMD131072 LVY65587:LVZ131072 MFU65587:MFV131072 MPQ65587:MPR131072 MZM65587:MZN131072 NJI65587:NJJ131072 NTE65587:NTF131072 ODA65587:ODB131072 OMW65587:OMX131072 OWS65587:OWT131072 PGO65587:PGP131072 PQK65587:PQL131072 QAG65587:QAH131072 QKC65587:QKD131072 QTY65587:QTZ131072 RDU65587:RDV131072 RNQ65587:RNR131072 RXM65587:RXN131072 SHI65587:SHJ131072 SRE65587:SRF131072 TBA65587:TBB131072 TKW65587:TKX131072 TUS65587:TUT131072 UEO65587:UEP131072 UOK65587:UOL131072 UYG65587:UYH131072 VIC65587:VID131072 VRY65587:VRZ131072 WBU65587:WBV131072 WLQ65587:WLR131072 WVM65587:WVN131072 A131123:B196608 JA131123:JB196608 SW131123:SX196608 ACS131123:ACT196608 AMO131123:AMP196608 AWK131123:AWL196608 BGG131123:BGH196608 BQC131123:BQD196608 BZY131123:BZZ196608 CJU131123:CJV196608 CTQ131123:CTR196608 DDM131123:DDN196608 DNI131123:DNJ196608 DXE131123:DXF196608 EHA131123:EHB196608 EQW131123:EQX196608 FAS131123:FAT196608 FKO131123:FKP196608 FUK131123:FUL196608 GEG131123:GEH196608 GOC131123:GOD196608 GXY131123:GXZ196608 HHU131123:HHV196608 HRQ131123:HRR196608 IBM131123:IBN196608 ILI131123:ILJ196608 IVE131123:IVF196608 JFA131123:JFB196608 JOW131123:JOX196608 JYS131123:JYT196608 KIO131123:KIP196608 KSK131123:KSL196608 LCG131123:LCH196608 LMC131123:LMD196608 LVY131123:LVZ196608 MFU131123:MFV196608 MPQ131123:MPR196608 MZM131123:MZN196608 NJI131123:NJJ196608 NTE131123:NTF196608 ODA131123:ODB196608 OMW131123:OMX196608 OWS131123:OWT196608 PGO131123:PGP196608 PQK131123:PQL196608 QAG131123:QAH196608 QKC131123:QKD196608 QTY131123:QTZ196608 RDU131123:RDV196608 RNQ131123:RNR196608 RXM131123:RXN196608 SHI131123:SHJ196608 SRE131123:SRF196608 TBA131123:TBB196608 TKW131123:TKX196608 TUS131123:TUT196608 UEO131123:UEP196608 UOK131123:UOL196608 UYG131123:UYH196608 VIC131123:VID196608 VRY131123:VRZ196608 WBU131123:WBV196608 WLQ131123:WLR196608 WVM131123:WVN196608 A196659:B262144 JA196659:JB262144 SW196659:SX262144 ACS196659:ACT262144 AMO196659:AMP262144 AWK196659:AWL262144 BGG196659:BGH262144 BQC196659:BQD262144 BZY196659:BZZ262144 CJU196659:CJV262144 CTQ196659:CTR262144 DDM196659:DDN262144 DNI196659:DNJ262144 DXE196659:DXF262144 EHA196659:EHB262144 EQW196659:EQX262144 FAS196659:FAT262144 FKO196659:FKP262144 FUK196659:FUL262144 GEG196659:GEH262144 GOC196659:GOD262144 GXY196659:GXZ262144 HHU196659:HHV262144 HRQ196659:HRR262144 IBM196659:IBN262144 ILI196659:ILJ262144 IVE196659:IVF262144 JFA196659:JFB262144 JOW196659:JOX262144 JYS196659:JYT262144 KIO196659:KIP262144 KSK196659:KSL262144 LCG196659:LCH262144 LMC196659:LMD262144 LVY196659:LVZ262144 MFU196659:MFV262144 MPQ196659:MPR262144 MZM196659:MZN262144 NJI196659:NJJ262144 NTE196659:NTF262144 ODA196659:ODB262144 OMW196659:OMX262144 OWS196659:OWT262144 PGO196659:PGP262144 PQK196659:PQL262144 QAG196659:QAH262144 QKC196659:QKD262144 QTY196659:QTZ262144 RDU196659:RDV262144 RNQ196659:RNR262144 RXM196659:RXN262144 SHI196659:SHJ262144 SRE196659:SRF262144 TBA196659:TBB262144 TKW196659:TKX262144 TUS196659:TUT262144 UEO196659:UEP262144 UOK196659:UOL262144 UYG196659:UYH262144 VIC196659:VID262144 VRY196659:VRZ262144 WBU196659:WBV262144 WLQ196659:WLR262144 WVM196659:WVN262144 A262195:B327680 JA262195:JB327680 SW262195:SX327680 ACS262195:ACT327680 AMO262195:AMP327680 AWK262195:AWL327680 BGG262195:BGH327680 BQC262195:BQD327680 BZY262195:BZZ327680 CJU262195:CJV327680 CTQ262195:CTR327680 DDM262195:DDN327680 DNI262195:DNJ327680 DXE262195:DXF327680 EHA262195:EHB327680 EQW262195:EQX327680 FAS262195:FAT327680 FKO262195:FKP327680 FUK262195:FUL327680 GEG262195:GEH327680 GOC262195:GOD327680 GXY262195:GXZ327680 HHU262195:HHV327680 HRQ262195:HRR327680 IBM262195:IBN327680 ILI262195:ILJ327680 IVE262195:IVF327680 JFA262195:JFB327680 JOW262195:JOX327680 JYS262195:JYT327680 KIO262195:KIP327680 KSK262195:KSL327680 LCG262195:LCH327680 LMC262195:LMD327680 LVY262195:LVZ327680 MFU262195:MFV327680 MPQ262195:MPR327680 MZM262195:MZN327680 NJI262195:NJJ327680 NTE262195:NTF327680 ODA262195:ODB327680 OMW262195:OMX327680 OWS262195:OWT327680 PGO262195:PGP327680 PQK262195:PQL327680 QAG262195:QAH327680 QKC262195:QKD327680 QTY262195:QTZ327680 RDU262195:RDV327680 RNQ262195:RNR327680 RXM262195:RXN327680 SHI262195:SHJ327680 SRE262195:SRF327680 TBA262195:TBB327680 TKW262195:TKX327680 TUS262195:TUT327680 UEO262195:UEP327680 UOK262195:UOL327680 UYG262195:UYH327680 VIC262195:VID327680 VRY262195:VRZ327680 WBU262195:WBV327680 WLQ262195:WLR327680 WVM262195:WVN327680 A327731:B393216 JA327731:JB393216 SW327731:SX393216 ACS327731:ACT393216 AMO327731:AMP393216 AWK327731:AWL393216 BGG327731:BGH393216 BQC327731:BQD393216 BZY327731:BZZ393216 CJU327731:CJV393216 CTQ327731:CTR393216 DDM327731:DDN393216 DNI327731:DNJ393216 DXE327731:DXF393216 EHA327731:EHB393216 EQW327731:EQX393216 FAS327731:FAT393216 FKO327731:FKP393216 FUK327731:FUL393216 GEG327731:GEH393216 GOC327731:GOD393216 GXY327731:GXZ393216 HHU327731:HHV393216 HRQ327731:HRR393216 IBM327731:IBN393216 ILI327731:ILJ393216 IVE327731:IVF393216 JFA327731:JFB393216 JOW327731:JOX393216 JYS327731:JYT393216 KIO327731:KIP393216 KSK327731:KSL393216 LCG327731:LCH393216 LMC327731:LMD393216 LVY327731:LVZ393216 MFU327731:MFV393216 MPQ327731:MPR393216 MZM327731:MZN393216 NJI327731:NJJ393216 NTE327731:NTF393216 ODA327731:ODB393216 OMW327731:OMX393216 OWS327731:OWT393216 PGO327731:PGP393216 PQK327731:PQL393216 QAG327731:QAH393216 QKC327731:QKD393216 QTY327731:QTZ393216 RDU327731:RDV393216 RNQ327731:RNR393216 RXM327731:RXN393216 SHI327731:SHJ393216 SRE327731:SRF393216 TBA327731:TBB393216 TKW327731:TKX393216 TUS327731:TUT393216 UEO327731:UEP393216 UOK327731:UOL393216 UYG327731:UYH393216 VIC327731:VID393216 VRY327731:VRZ393216 WBU327731:WBV393216 WLQ327731:WLR393216 WVM327731:WVN393216 A393267:B458752 JA393267:JB458752 SW393267:SX458752 ACS393267:ACT458752 AMO393267:AMP458752 AWK393267:AWL458752 BGG393267:BGH458752 BQC393267:BQD458752 BZY393267:BZZ458752 CJU393267:CJV458752 CTQ393267:CTR458752 DDM393267:DDN458752 DNI393267:DNJ458752 DXE393267:DXF458752 EHA393267:EHB458752 EQW393267:EQX458752 FAS393267:FAT458752 FKO393267:FKP458752 FUK393267:FUL458752 GEG393267:GEH458752 GOC393267:GOD458752 GXY393267:GXZ458752 HHU393267:HHV458752 HRQ393267:HRR458752 IBM393267:IBN458752 ILI393267:ILJ458752 IVE393267:IVF458752 JFA393267:JFB458752 JOW393267:JOX458752 JYS393267:JYT458752 KIO393267:KIP458752 KSK393267:KSL458752 LCG393267:LCH458752 LMC393267:LMD458752 LVY393267:LVZ458752 MFU393267:MFV458752 MPQ393267:MPR458752 MZM393267:MZN458752 NJI393267:NJJ458752 NTE393267:NTF458752 ODA393267:ODB458752 OMW393267:OMX458752 OWS393267:OWT458752 PGO393267:PGP458752 PQK393267:PQL458752 QAG393267:QAH458752 QKC393267:QKD458752 QTY393267:QTZ458752 RDU393267:RDV458752 RNQ393267:RNR458752 RXM393267:RXN458752 SHI393267:SHJ458752 SRE393267:SRF458752 TBA393267:TBB458752 TKW393267:TKX458752 TUS393267:TUT458752 UEO393267:UEP458752 UOK393267:UOL458752 UYG393267:UYH458752 VIC393267:VID458752 VRY393267:VRZ458752 WBU393267:WBV458752 WLQ393267:WLR458752 WVM393267:WVN458752 A458803:B524288 JA458803:JB524288 SW458803:SX524288 ACS458803:ACT524288 AMO458803:AMP524288 AWK458803:AWL524288 BGG458803:BGH524288 BQC458803:BQD524288 BZY458803:BZZ524288 CJU458803:CJV524288 CTQ458803:CTR524288 DDM458803:DDN524288 DNI458803:DNJ524288 DXE458803:DXF524288 EHA458803:EHB524288 EQW458803:EQX524288 FAS458803:FAT524288 FKO458803:FKP524288 FUK458803:FUL524288 GEG458803:GEH524288 GOC458803:GOD524288 GXY458803:GXZ524288 HHU458803:HHV524288 HRQ458803:HRR524288 IBM458803:IBN524288 ILI458803:ILJ524288 IVE458803:IVF524288 JFA458803:JFB524288 JOW458803:JOX524288 JYS458803:JYT524288 KIO458803:KIP524288 KSK458803:KSL524288 LCG458803:LCH524288 LMC458803:LMD524288 LVY458803:LVZ524288 MFU458803:MFV524288 MPQ458803:MPR524288 MZM458803:MZN524288 NJI458803:NJJ524288 NTE458803:NTF524288 ODA458803:ODB524288 OMW458803:OMX524288 OWS458803:OWT524288 PGO458803:PGP524288 PQK458803:PQL524288 QAG458803:QAH524288 QKC458803:QKD524288 QTY458803:QTZ524288 RDU458803:RDV524288 RNQ458803:RNR524288 RXM458803:RXN524288 SHI458803:SHJ524288 SRE458803:SRF524288 TBA458803:TBB524288 TKW458803:TKX524288 TUS458803:TUT524288 UEO458803:UEP524288 UOK458803:UOL524288 UYG458803:UYH524288 VIC458803:VID524288 VRY458803:VRZ524288 WBU458803:WBV524288 WLQ458803:WLR524288 WVM458803:WVN524288 A524339:B589824 JA524339:JB589824 SW524339:SX589824 ACS524339:ACT589824 AMO524339:AMP589824 AWK524339:AWL589824 BGG524339:BGH589824 BQC524339:BQD589824 BZY524339:BZZ589824 CJU524339:CJV589824 CTQ524339:CTR589824 DDM524339:DDN589824 DNI524339:DNJ589824 DXE524339:DXF589824 EHA524339:EHB589824 EQW524339:EQX589824 FAS524339:FAT589824 FKO524339:FKP589824 FUK524339:FUL589824 GEG524339:GEH589824 GOC524339:GOD589824 GXY524339:GXZ589824 HHU524339:HHV589824 HRQ524339:HRR589824 IBM524339:IBN589824 ILI524339:ILJ589824 IVE524339:IVF589824 JFA524339:JFB589824 JOW524339:JOX589824 JYS524339:JYT589824 KIO524339:KIP589824 KSK524339:KSL589824 LCG524339:LCH589824 LMC524339:LMD589824 LVY524339:LVZ589824 MFU524339:MFV589824 MPQ524339:MPR589824 MZM524339:MZN589824 NJI524339:NJJ589824 NTE524339:NTF589824 ODA524339:ODB589824 OMW524339:OMX589824 OWS524339:OWT589824 PGO524339:PGP589824 PQK524339:PQL589824 QAG524339:QAH589824 QKC524339:QKD589824 QTY524339:QTZ589824 RDU524339:RDV589824 RNQ524339:RNR589824 RXM524339:RXN589824 SHI524339:SHJ589824 SRE524339:SRF589824 TBA524339:TBB589824 TKW524339:TKX589824 TUS524339:TUT589824 UEO524339:UEP589824 UOK524339:UOL589824 UYG524339:UYH589824 VIC524339:VID589824 VRY524339:VRZ589824 WBU524339:WBV589824 WLQ524339:WLR589824 WVM524339:WVN589824 A589875:B655360 JA589875:JB655360 SW589875:SX655360 ACS589875:ACT655360 AMO589875:AMP655360 AWK589875:AWL655360 BGG589875:BGH655360 BQC589875:BQD655360 BZY589875:BZZ655360 CJU589875:CJV655360 CTQ589875:CTR655360 DDM589875:DDN655360 DNI589875:DNJ655360 DXE589875:DXF655360 EHA589875:EHB655360 EQW589875:EQX655360 FAS589875:FAT655360 FKO589875:FKP655360 FUK589875:FUL655360 GEG589875:GEH655360 GOC589875:GOD655360 GXY589875:GXZ655360 HHU589875:HHV655360 HRQ589875:HRR655360 IBM589875:IBN655360 ILI589875:ILJ655360 IVE589875:IVF655360 JFA589875:JFB655360 JOW589875:JOX655360 JYS589875:JYT655360 KIO589875:KIP655360 KSK589875:KSL655360 LCG589875:LCH655360 LMC589875:LMD655360 LVY589875:LVZ655360 MFU589875:MFV655360 MPQ589875:MPR655360 MZM589875:MZN655360 NJI589875:NJJ655360 NTE589875:NTF655360 ODA589875:ODB655360 OMW589875:OMX655360 OWS589875:OWT655360 PGO589875:PGP655360 PQK589875:PQL655360 QAG589875:QAH655360 QKC589875:QKD655360 QTY589875:QTZ655360 RDU589875:RDV655360 RNQ589875:RNR655360 RXM589875:RXN655360 SHI589875:SHJ655360 SRE589875:SRF655360 TBA589875:TBB655360 TKW589875:TKX655360 TUS589875:TUT655360 UEO589875:UEP655360 UOK589875:UOL655360 UYG589875:UYH655360 VIC589875:VID655360 VRY589875:VRZ655360 WBU589875:WBV655360 WLQ589875:WLR655360 WVM589875:WVN655360 A655411:B720896 JA655411:JB720896 SW655411:SX720896 ACS655411:ACT720896 AMO655411:AMP720896 AWK655411:AWL720896 BGG655411:BGH720896 BQC655411:BQD720896 BZY655411:BZZ720896 CJU655411:CJV720896 CTQ655411:CTR720896 DDM655411:DDN720896 DNI655411:DNJ720896 DXE655411:DXF720896 EHA655411:EHB720896 EQW655411:EQX720896 FAS655411:FAT720896 FKO655411:FKP720896 FUK655411:FUL720896 GEG655411:GEH720896 GOC655411:GOD720896 GXY655411:GXZ720896 HHU655411:HHV720896 HRQ655411:HRR720896 IBM655411:IBN720896 ILI655411:ILJ720896 IVE655411:IVF720896 JFA655411:JFB720896 JOW655411:JOX720896 JYS655411:JYT720896 KIO655411:KIP720896 KSK655411:KSL720896 LCG655411:LCH720896 LMC655411:LMD720896 LVY655411:LVZ720896 MFU655411:MFV720896 MPQ655411:MPR720896 MZM655411:MZN720896 NJI655411:NJJ720896 NTE655411:NTF720896 ODA655411:ODB720896 OMW655411:OMX720896 OWS655411:OWT720896 PGO655411:PGP720896 PQK655411:PQL720896 QAG655411:QAH720896 QKC655411:QKD720896 QTY655411:QTZ720896 RDU655411:RDV720896 RNQ655411:RNR720896 RXM655411:RXN720896 SHI655411:SHJ720896 SRE655411:SRF720896 TBA655411:TBB720896 TKW655411:TKX720896 TUS655411:TUT720896 UEO655411:UEP720896 UOK655411:UOL720896 UYG655411:UYH720896 VIC655411:VID720896 VRY655411:VRZ720896 WBU655411:WBV720896 WLQ655411:WLR720896 WVM655411:WVN720896 A720947:B786432 JA720947:JB786432 SW720947:SX786432 ACS720947:ACT786432 AMO720947:AMP786432 AWK720947:AWL786432 BGG720947:BGH786432 BQC720947:BQD786432 BZY720947:BZZ786432 CJU720947:CJV786432 CTQ720947:CTR786432 DDM720947:DDN786432 DNI720947:DNJ786432 DXE720947:DXF786432 EHA720947:EHB786432 EQW720947:EQX786432 FAS720947:FAT786432 FKO720947:FKP786432 FUK720947:FUL786432 GEG720947:GEH786432 GOC720947:GOD786432 GXY720947:GXZ786432 HHU720947:HHV786432 HRQ720947:HRR786432 IBM720947:IBN786432 ILI720947:ILJ786432 IVE720947:IVF786432 JFA720947:JFB786432 JOW720947:JOX786432 JYS720947:JYT786432 KIO720947:KIP786432 KSK720947:KSL786432 LCG720947:LCH786432 LMC720947:LMD786432 LVY720947:LVZ786432 MFU720947:MFV786432 MPQ720947:MPR786432 MZM720947:MZN786432 NJI720947:NJJ786432 NTE720947:NTF786432 ODA720947:ODB786432 OMW720947:OMX786432 OWS720947:OWT786432 PGO720947:PGP786432 PQK720947:PQL786432 QAG720947:QAH786432 QKC720947:QKD786432 QTY720947:QTZ786432 RDU720947:RDV786432 RNQ720947:RNR786432 RXM720947:RXN786432 SHI720947:SHJ786432 SRE720947:SRF786432 TBA720947:TBB786432 TKW720947:TKX786432 TUS720947:TUT786432 UEO720947:UEP786432 UOK720947:UOL786432 UYG720947:UYH786432 VIC720947:VID786432 VRY720947:VRZ786432 WBU720947:WBV786432 WLQ720947:WLR786432 WVM720947:WVN786432 A786483:B851968 JA786483:JB851968 SW786483:SX851968 ACS786483:ACT851968 AMO786483:AMP851968 AWK786483:AWL851968 BGG786483:BGH851968 BQC786483:BQD851968 BZY786483:BZZ851968 CJU786483:CJV851968 CTQ786483:CTR851968 DDM786483:DDN851968 DNI786483:DNJ851968 DXE786483:DXF851968 EHA786483:EHB851968 EQW786483:EQX851968 FAS786483:FAT851968 FKO786483:FKP851968 FUK786483:FUL851968 GEG786483:GEH851968 GOC786483:GOD851968 GXY786483:GXZ851968 HHU786483:HHV851968 HRQ786483:HRR851968 IBM786483:IBN851968 ILI786483:ILJ851968 IVE786483:IVF851968 JFA786483:JFB851968 JOW786483:JOX851968 JYS786483:JYT851968 KIO786483:KIP851968 KSK786483:KSL851968 LCG786483:LCH851968 LMC786483:LMD851968 LVY786483:LVZ851968 MFU786483:MFV851968 MPQ786483:MPR851968 MZM786483:MZN851968 NJI786483:NJJ851968 NTE786483:NTF851968 ODA786483:ODB851968 OMW786483:OMX851968 OWS786483:OWT851968 PGO786483:PGP851968 PQK786483:PQL851968 QAG786483:QAH851968 QKC786483:QKD851968 QTY786483:QTZ851968 RDU786483:RDV851968 RNQ786483:RNR851968 RXM786483:RXN851968 SHI786483:SHJ851968 SRE786483:SRF851968 TBA786483:TBB851968 TKW786483:TKX851968 TUS786483:TUT851968 UEO786483:UEP851968 UOK786483:UOL851968 UYG786483:UYH851968 VIC786483:VID851968 VRY786483:VRZ851968 WBU786483:WBV851968 WLQ786483:WLR851968 WVM786483:WVN851968 A852019:B917504 JA852019:JB917504 SW852019:SX917504 ACS852019:ACT917504 AMO852019:AMP917504 AWK852019:AWL917504 BGG852019:BGH917504 BQC852019:BQD917504 BZY852019:BZZ917504 CJU852019:CJV917504 CTQ852019:CTR917504 DDM852019:DDN917504 DNI852019:DNJ917504 DXE852019:DXF917504 EHA852019:EHB917504 EQW852019:EQX917504 FAS852019:FAT917504 FKO852019:FKP917504 FUK852019:FUL917504 GEG852019:GEH917504 GOC852019:GOD917504 GXY852019:GXZ917504 HHU852019:HHV917504 HRQ852019:HRR917504 IBM852019:IBN917504 ILI852019:ILJ917504 IVE852019:IVF917504 JFA852019:JFB917504 JOW852019:JOX917504 JYS852019:JYT917504 KIO852019:KIP917504 KSK852019:KSL917504 LCG852019:LCH917504 LMC852019:LMD917504 LVY852019:LVZ917504 MFU852019:MFV917504 MPQ852019:MPR917504 MZM852019:MZN917504 NJI852019:NJJ917504 NTE852019:NTF917504 ODA852019:ODB917504 OMW852019:OMX917504 OWS852019:OWT917504 PGO852019:PGP917504 PQK852019:PQL917504 QAG852019:QAH917504 QKC852019:QKD917504 QTY852019:QTZ917504 RDU852019:RDV917504 RNQ852019:RNR917504 RXM852019:RXN917504 SHI852019:SHJ917504 SRE852019:SRF917504 TBA852019:TBB917504 TKW852019:TKX917504 TUS852019:TUT917504 UEO852019:UEP917504 UOK852019:UOL917504 UYG852019:UYH917504 VIC852019:VID917504 VRY852019:VRZ917504 WBU852019:WBV917504 WLQ852019:WLR917504 WVM852019:WVN917504 A917555:B983040 JA917555:JB983040 SW917555:SX983040 ACS917555:ACT983040 AMO917555:AMP983040 AWK917555:AWL983040 BGG917555:BGH983040 BQC917555:BQD983040 BZY917555:BZZ983040 CJU917555:CJV983040 CTQ917555:CTR983040 DDM917555:DDN983040 DNI917555:DNJ983040 DXE917555:DXF983040 EHA917555:EHB983040 EQW917555:EQX983040 FAS917555:FAT983040 FKO917555:FKP983040 FUK917555:FUL983040 GEG917555:GEH983040 GOC917555:GOD983040 GXY917555:GXZ983040 HHU917555:HHV983040 HRQ917555:HRR983040 IBM917555:IBN983040 ILI917555:ILJ983040 IVE917555:IVF983040 JFA917555:JFB983040 JOW917555:JOX983040 JYS917555:JYT983040 KIO917555:KIP983040 KSK917555:KSL983040 LCG917555:LCH983040 LMC917555:LMD983040 LVY917555:LVZ983040 MFU917555:MFV983040 MPQ917555:MPR983040 MZM917555:MZN983040 NJI917555:NJJ983040 NTE917555:NTF983040 ODA917555:ODB983040 OMW917555:OMX983040 OWS917555:OWT983040 PGO917555:PGP983040 PQK917555:PQL983040 QAG917555:QAH983040 QKC917555:QKD983040 QTY917555:QTZ983040 RDU917555:RDV983040 RNQ917555:RNR983040 RXM917555:RXN983040 SHI917555:SHJ983040 SRE917555:SRF983040 TBA917555:TBB983040 TKW917555:TKX983040 TUS917555:TUT983040 UEO917555:UEP983040 UOK917555:UOL983040 UYG917555:UYH983040 VIC917555:VID983040 VRY917555:VRZ983040 WBU917555:WBV983040 WLQ917555:WLR983040 WVM917555:WVN983040 A983091:B1048576 JA983091:JB1048576 SW983091:SX1048576 ACS983091:ACT1048576 AMO983091:AMP1048576 AWK983091:AWL1048576 BGG983091:BGH1048576 BQC983091:BQD1048576 BZY983091:BZZ1048576 CJU983091:CJV1048576 CTQ983091:CTR1048576 DDM983091:DDN1048576 DNI983091:DNJ1048576 DXE983091:DXF1048576 EHA983091:EHB1048576 EQW983091:EQX1048576 FAS983091:FAT1048576 FKO983091:FKP1048576 FUK983091:FUL1048576 GEG983091:GEH1048576 GOC983091:GOD1048576 GXY983091:GXZ1048576 HHU983091:HHV1048576 HRQ983091:HRR1048576 IBM983091:IBN1048576 ILI983091:ILJ1048576 IVE983091:IVF1048576 JFA983091:JFB1048576 JOW983091:JOX1048576 JYS983091:JYT1048576 KIO983091:KIP1048576 KSK983091:KSL1048576 LCG983091:LCH1048576 LMC983091:LMD1048576 LVY983091:LVZ1048576 MFU983091:MFV1048576 MPQ983091:MPR1048576 MZM983091:MZN1048576 NJI983091:NJJ1048576 NTE983091:NTF1048576 ODA983091:ODB1048576 OMW983091:OMX1048576 OWS983091:OWT1048576 PGO983091:PGP1048576 PQK983091:PQL1048576 QAG983091:QAH1048576 QKC983091:QKD1048576 QTY983091:QTZ1048576 RDU983091:RDV1048576 RNQ983091:RNR1048576 RXM983091:RXN1048576 SHI983091:SHJ1048576 SRE983091:SRF1048576 TBA983091:TBB1048576 TKW983091:TKX1048576 TUS983091:TUT1048576 UEO983091:UEP1048576 UOK983091:UOL1048576 UYG983091:UYH1048576 VIC983091:VID1048576 VRY983091:VRZ1048576 WBU983091:WBV1048576 WLQ983091:WLR1048576 WVM983091:WVN1048576 JP1:JQ1048576 TL1:TM1048576 ADH1:ADI1048576 AND1:ANE1048576 AWZ1:AXA1048576 BGV1:BGW1048576 BQR1:BQS1048576 CAN1:CAO1048576 CKJ1:CKK1048576 CUF1:CUG1048576 DEB1:DEC1048576 DNX1:DNY1048576 DXT1:DXU1048576 EHP1:EHQ1048576 ERL1:ERM1048576 FBH1:FBI1048576 FLD1:FLE1048576 FUZ1:FVA1048576 GEV1:GEW1048576 GOR1:GOS1048576 GYN1:GYO1048576 HIJ1:HIK1048576 HSF1:HSG1048576 ICB1:ICC1048576 ILX1:ILY1048576 IVT1:IVU1048576 JFP1:JFQ1048576 JPL1:JPM1048576 JZH1:JZI1048576 KJD1:KJE1048576 KSZ1:KTA1048576 LCV1:LCW1048576 LMR1:LMS1048576 LWN1:LWO1048576 MGJ1:MGK1048576 MQF1:MQG1048576 NAB1:NAC1048576 NJX1:NJY1048576 NTT1:NTU1048576 ODP1:ODQ1048576 ONL1:ONM1048576 OXH1:OXI1048576 PHD1:PHE1048576 PQZ1:PRA1048576 QAV1:QAW1048576 QKR1:QKS1048576 QUN1:QUO1048576 REJ1:REK1048576 ROF1:ROG1048576 RYB1:RYC1048576 SHX1:SHY1048576 SRT1:SRU1048576 TBP1:TBQ1048576 TLL1:TLM1048576 TVH1:TVI1048576 UFD1:UFE1048576 UOZ1:UPA1048576 UYV1:UYW1048576 VIR1:VIS1048576 VSN1:VSO1048576 WCJ1:WCK1048576 WMF1:WMG1048576 WWB1:WWC1048576 V1:V9 JR1:JR9 TN1:TN9 ADJ1:ADJ9 ANF1:ANF9 AXB1:AXB9 BGX1:BGX9 BQT1:BQT9 CAP1:CAP9 CKL1:CKL9 CUH1:CUH9 DED1:DED9 DNZ1:DNZ9 DXV1:DXV9 EHR1:EHR9 ERN1:ERN9 FBJ1:FBJ9 FLF1:FLF9 FVB1:FVB9 GEX1:GEX9 GOT1:GOT9 GYP1:GYP9 HIL1:HIL9 HSH1:HSH9 ICD1:ICD9 ILZ1:ILZ9 IVV1:IVV9 JFR1:JFR9 JPN1:JPN9 JZJ1:JZJ9 KJF1:KJF9 KTB1:KTB9 LCX1:LCX9 LMT1:LMT9 LWP1:LWP9 MGL1:MGL9 MQH1:MQH9 NAD1:NAD9 NJZ1:NJZ9 NTV1:NTV9 ODR1:ODR9 ONN1:ONN9 OXJ1:OXJ9 PHF1:PHF9 PRB1:PRB9 QAX1:QAX9 QKT1:QKT9 QUP1:QUP9 REL1:REL9 ROH1:ROH9 RYD1:RYD9 SHZ1:SHZ9 SRV1:SRV9 TBR1:TBR9 TLN1:TLN9 TVJ1:TVJ9 UFF1:UFF9 UPB1:UPB9 UYX1:UYX9 VIT1:VIT9 VSP1:VSP9 WCL1:WCL9 WMH1:WMH9 WWD1:WWD9 V11:V65545 JR11:JR65545 TN11:TN65545 ADJ11:ADJ65545 ANF11:ANF65545 AXB11:AXB65545 BGX11:BGX65545 BQT11:BQT65545 CAP11:CAP65545 CKL11:CKL65545 CUH11:CUH65545 DED11:DED65545 DNZ11:DNZ65545 DXV11:DXV65545 EHR11:EHR65545 ERN11:ERN65545 FBJ11:FBJ65545 FLF11:FLF65545 FVB11:FVB65545 GEX11:GEX65545 GOT11:GOT65545 GYP11:GYP65545 HIL11:HIL65545 HSH11:HSH65545 ICD11:ICD65545 ILZ11:ILZ65545 IVV11:IVV65545 JFR11:JFR65545 JPN11:JPN65545 JZJ11:JZJ65545 KJF11:KJF65545 KTB11:KTB65545 LCX11:LCX65545 LMT11:LMT65545 LWP11:LWP65545 MGL11:MGL65545 MQH11:MQH65545 NAD11:NAD65545 NJZ11:NJZ65545 NTV11:NTV65545 ODR11:ODR65545 ONN11:ONN65545 OXJ11:OXJ65545 PHF11:PHF65545 PRB11:PRB65545 QAX11:QAX65545 QKT11:QKT65545 QUP11:QUP65545 REL11:REL65545 ROH11:ROH65545 RYD11:RYD65545 SHZ11:SHZ65545 SRV11:SRV65545 TBR11:TBR65545 TLN11:TLN65545 TVJ11:TVJ65545 UFF11:UFF65545 UPB11:UPB65545 UYX11:UYX65545 VIT11:VIT65545 VSP11:VSP65545 WCL11:WCL65545 WMH11:WMH65545 WWD11:WWD65545 V65547:V131081 JR65547:JR131081 TN65547:TN131081 ADJ65547:ADJ131081 ANF65547:ANF131081 AXB65547:AXB131081 BGX65547:BGX131081 BQT65547:BQT131081 CAP65547:CAP131081 CKL65547:CKL131081 CUH65547:CUH131081 DED65547:DED131081 DNZ65547:DNZ131081 DXV65547:DXV131081 EHR65547:EHR131081 ERN65547:ERN131081 FBJ65547:FBJ131081 FLF65547:FLF131081 FVB65547:FVB131081 GEX65547:GEX131081 GOT65547:GOT131081 GYP65547:GYP131081 HIL65547:HIL131081 HSH65547:HSH131081 ICD65547:ICD131081 ILZ65547:ILZ131081 IVV65547:IVV131081 JFR65547:JFR131081 JPN65547:JPN131081 JZJ65547:JZJ131081 KJF65547:KJF131081 KTB65547:KTB131081 LCX65547:LCX131081 LMT65547:LMT131081 LWP65547:LWP131081 MGL65547:MGL131081 MQH65547:MQH131081 NAD65547:NAD131081 NJZ65547:NJZ131081 NTV65547:NTV131081 ODR65547:ODR131081 ONN65547:ONN131081 OXJ65547:OXJ131081 PHF65547:PHF131081 PRB65547:PRB131081 QAX65547:QAX131081 QKT65547:QKT131081 QUP65547:QUP131081 REL65547:REL131081 ROH65547:ROH131081 RYD65547:RYD131081 SHZ65547:SHZ131081 SRV65547:SRV131081 TBR65547:TBR131081 TLN65547:TLN131081 TVJ65547:TVJ131081 UFF65547:UFF131081 UPB65547:UPB131081 UYX65547:UYX131081 VIT65547:VIT131081 VSP65547:VSP131081 WCL65547:WCL131081 WMH65547:WMH131081 WWD65547:WWD131081 V131083:V196617 JR131083:JR196617 TN131083:TN196617 ADJ131083:ADJ196617 ANF131083:ANF196617 AXB131083:AXB196617 BGX131083:BGX196617 BQT131083:BQT196617 CAP131083:CAP196617 CKL131083:CKL196617 CUH131083:CUH196617 DED131083:DED196617 DNZ131083:DNZ196617 DXV131083:DXV196617 EHR131083:EHR196617 ERN131083:ERN196617 FBJ131083:FBJ196617 FLF131083:FLF196617 FVB131083:FVB196617 GEX131083:GEX196617 GOT131083:GOT196617 GYP131083:GYP196617 HIL131083:HIL196617 HSH131083:HSH196617 ICD131083:ICD196617 ILZ131083:ILZ196617 IVV131083:IVV196617 JFR131083:JFR196617 JPN131083:JPN196617 JZJ131083:JZJ196617 KJF131083:KJF196617 KTB131083:KTB196617 LCX131083:LCX196617 LMT131083:LMT196617 LWP131083:LWP196617 MGL131083:MGL196617 MQH131083:MQH196617 NAD131083:NAD196617 NJZ131083:NJZ196617 NTV131083:NTV196617 ODR131083:ODR196617 ONN131083:ONN196617 OXJ131083:OXJ196617 PHF131083:PHF196617 PRB131083:PRB196617 QAX131083:QAX196617 QKT131083:QKT196617 QUP131083:QUP196617 REL131083:REL196617 ROH131083:ROH196617 RYD131083:RYD196617 SHZ131083:SHZ196617 SRV131083:SRV196617 TBR131083:TBR196617 TLN131083:TLN196617 TVJ131083:TVJ196617 UFF131083:UFF196617 UPB131083:UPB196617 UYX131083:UYX196617 VIT131083:VIT196617 VSP131083:VSP196617 WCL131083:WCL196617 WMH131083:WMH196617 WWD131083:WWD196617 V196619:V262153 JR196619:JR262153 TN196619:TN262153 ADJ196619:ADJ262153 ANF196619:ANF262153 AXB196619:AXB262153 BGX196619:BGX262153 BQT196619:BQT262153 CAP196619:CAP262153 CKL196619:CKL262153 CUH196619:CUH262153 DED196619:DED262153 DNZ196619:DNZ262153 DXV196619:DXV262153 EHR196619:EHR262153 ERN196619:ERN262153 FBJ196619:FBJ262153 FLF196619:FLF262153 FVB196619:FVB262153 GEX196619:GEX262153 GOT196619:GOT262153 GYP196619:GYP262153 HIL196619:HIL262153 HSH196619:HSH262153 ICD196619:ICD262153 ILZ196619:ILZ262153 IVV196619:IVV262153 JFR196619:JFR262153 JPN196619:JPN262153 JZJ196619:JZJ262153 KJF196619:KJF262153 KTB196619:KTB262153 LCX196619:LCX262153 LMT196619:LMT262153 LWP196619:LWP262153 MGL196619:MGL262153 MQH196619:MQH262153 NAD196619:NAD262153 NJZ196619:NJZ262153 NTV196619:NTV262153 ODR196619:ODR262153 ONN196619:ONN262153 OXJ196619:OXJ262153 PHF196619:PHF262153 PRB196619:PRB262153 QAX196619:QAX262153 QKT196619:QKT262153 QUP196619:QUP262153 REL196619:REL262153 ROH196619:ROH262153 RYD196619:RYD262153 SHZ196619:SHZ262153 SRV196619:SRV262153 TBR196619:TBR262153 TLN196619:TLN262153 TVJ196619:TVJ262153 UFF196619:UFF262153 UPB196619:UPB262153 UYX196619:UYX262153 VIT196619:VIT262153 VSP196619:VSP262153 WCL196619:WCL262153 WMH196619:WMH262153 WWD196619:WWD262153 V262155:V327689 JR262155:JR327689 TN262155:TN327689 ADJ262155:ADJ327689 ANF262155:ANF327689 AXB262155:AXB327689 BGX262155:BGX327689 BQT262155:BQT327689 CAP262155:CAP327689 CKL262155:CKL327689 CUH262155:CUH327689 DED262155:DED327689 DNZ262155:DNZ327689 DXV262155:DXV327689 EHR262155:EHR327689 ERN262155:ERN327689 FBJ262155:FBJ327689 FLF262155:FLF327689 FVB262155:FVB327689 GEX262155:GEX327689 GOT262155:GOT327689 GYP262155:GYP327689 HIL262155:HIL327689 HSH262155:HSH327689 ICD262155:ICD327689 ILZ262155:ILZ327689 IVV262155:IVV327689 JFR262155:JFR327689 JPN262155:JPN327689 JZJ262155:JZJ327689 KJF262155:KJF327689 KTB262155:KTB327689 LCX262155:LCX327689 LMT262155:LMT327689 LWP262155:LWP327689 MGL262155:MGL327689 MQH262155:MQH327689 NAD262155:NAD327689 NJZ262155:NJZ327689 NTV262155:NTV327689 ODR262155:ODR327689 ONN262155:ONN327689 OXJ262155:OXJ327689 PHF262155:PHF327689 PRB262155:PRB327689 QAX262155:QAX327689 QKT262155:QKT327689 QUP262155:QUP327689 REL262155:REL327689 ROH262155:ROH327689 RYD262155:RYD327689 SHZ262155:SHZ327689 SRV262155:SRV327689 TBR262155:TBR327689 TLN262155:TLN327689 TVJ262155:TVJ327689 UFF262155:UFF327689 UPB262155:UPB327689 UYX262155:UYX327689 VIT262155:VIT327689 VSP262155:VSP327689 WCL262155:WCL327689 WMH262155:WMH327689 WWD262155:WWD327689 V327691:V393225 JR327691:JR393225 TN327691:TN393225 ADJ327691:ADJ393225 ANF327691:ANF393225 AXB327691:AXB393225 BGX327691:BGX393225 BQT327691:BQT393225 CAP327691:CAP393225 CKL327691:CKL393225 CUH327691:CUH393225 DED327691:DED393225 DNZ327691:DNZ393225 DXV327691:DXV393225 EHR327691:EHR393225 ERN327691:ERN393225 FBJ327691:FBJ393225 FLF327691:FLF393225 FVB327691:FVB393225 GEX327691:GEX393225 GOT327691:GOT393225 GYP327691:GYP393225 HIL327691:HIL393225 HSH327691:HSH393225 ICD327691:ICD393225 ILZ327691:ILZ393225 IVV327691:IVV393225 JFR327691:JFR393225 JPN327691:JPN393225 JZJ327691:JZJ393225 KJF327691:KJF393225 KTB327691:KTB393225 LCX327691:LCX393225 LMT327691:LMT393225 LWP327691:LWP393225 MGL327691:MGL393225 MQH327691:MQH393225 NAD327691:NAD393225 NJZ327691:NJZ393225 NTV327691:NTV393225 ODR327691:ODR393225 ONN327691:ONN393225 OXJ327691:OXJ393225 PHF327691:PHF393225 PRB327691:PRB393225 QAX327691:QAX393225 QKT327691:QKT393225 QUP327691:QUP393225 REL327691:REL393225 ROH327691:ROH393225 RYD327691:RYD393225 SHZ327691:SHZ393225 SRV327691:SRV393225 TBR327691:TBR393225 TLN327691:TLN393225 TVJ327691:TVJ393225 UFF327691:UFF393225 UPB327691:UPB393225 UYX327691:UYX393225 VIT327691:VIT393225 VSP327691:VSP393225 WCL327691:WCL393225 WMH327691:WMH393225 WWD327691:WWD393225 V393227:V458761 JR393227:JR458761 TN393227:TN458761 ADJ393227:ADJ458761 ANF393227:ANF458761 AXB393227:AXB458761 BGX393227:BGX458761 BQT393227:BQT458761 CAP393227:CAP458761 CKL393227:CKL458761 CUH393227:CUH458761 DED393227:DED458761 DNZ393227:DNZ458761 DXV393227:DXV458761 EHR393227:EHR458761 ERN393227:ERN458761 FBJ393227:FBJ458761 FLF393227:FLF458761 FVB393227:FVB458761 GEX393227:GEX458761 GOT393227:GOT458761 GYP393227:GYP458761 HIL393227:HIL458761 HSH393227:HSH458761 ICD393227:ICD458761 ILZ393227:ILZ458761 IVV393227:IVV458761 JFR393227:JFR458761 JPN393227:JPN458761 JZJ393227:JZJ458761 KJF393227:KJF458761 KTB393227:KTB458761 LCX393227:LCX458761 LMT393227:LMT458761 LWP393227:LWP458761 MGL393227:MGL458761 MQH393227:MQH458761 NAD393227:NAD458761 NJZ393227:NJZ458761 NTV393227:NTV458761 ODR393227:ODR458761 ONN393227:ONN458761 OXJ393227:OXJ458761 PHF393227:PHF458761 PRB393227:PRB458761 QAX393227:QAX458761 QKT393227:QKT458761 QUP393227:QUP458761 REL393227:REL458761 ROH393227:ROH458761 RYD393227:RYD458761 SHZ393227:SHZ458761 SRV393227:SRV458761 TBR393227:TBR458761 TLN393227:TLN458761 TVJ393227:TVJ458761 UFF393227:UFF458761 UPB393227:UPB458761 UYX393227:UYX458761 VIT393227:VIT458761 VSP393227:VSP458761 WCL393227:WCL458761 WMH393227:WMH458761 WWD393227:WWD458761 V458763:V524297 JR458763:JR524297 TN458763:TN524297 ADJ458763:ADJ524297 ANF458763:ANF524297 AXB458763:AXB524297 BGX458763:BGX524297 BQT458763:BQT524297 CAP458763:CAP524297 CKL458763:CKL524297 CUH458763:CUH524297 DED458763:DED524297 DNZ458763:DNZ524297 DXV458763:DXV524297 EHR458763:EHR524297 ERN458763:ERN524297 FBJ458763:FBJ524297 FLF458763:FLF524297 FVB458763:FVB524297 GEX458763:GEX524297 GOT458763:GOT524297 GYP458763:GYP524297 HIL458763:HIL524297 HSH458763:HSH524297 ICD458763:ICD524297 ILZ458763:ILZ524297 IVV458763:IVV524297 JFR458763:JFR524297 JPN458763:JPN524297 JZJ458763:JZJ524297 KJF458763:KJF524297 KTB458763:KTB524297 LCX458763:LCX524297 LMT458763:LMT524297 LWP458763:LWP524297 MGL458763:MGL524297 MQH458763:MQH524297 NAD458763:NAD524297 NJZ458763:NJZ524297 NTV458763:NTV524297 ODR458763:ODR524297 ONN458763:ONN524297 OXJ458763:OXJ524297 PHF458763:PHF524297 PRB458763:PRB524297 QAX458763:QAX524297 QKT458763:QKT524297 QUP458763:QUP524297 REL458763:REL524297 ROH458763:ROH524297 RYD458763:RYD524297 SHZ458763:SHZ524297 SRV458763:SRV524297 TBR458763:TBR524297 TLN458763:TLN524297 TVJ458763:TVJ524297 UFF458763:UFF524297 UPB458763:UPB524297 UYX458763:UYX524297 VIT458763:VIT524297 VSP458763:VSP524297 WCL458763:WCL524297 WMH458763:WMH524297 WWD458763:WWD524297 V524299:V589833 JR524299:JR589833 TN524299:TN589833 ADJ524299:ADJ589833 ANF524299:ANF589833 AXB524299:AXB589833 BGX524299:BGX589833 BQT524299:BQT589833 CAP524299:CAP589833 CKL524299:CKL589833 CUH524299:CUH589833 DED524299:DED589833 DNZ524299:DNZ589833 DXV524299:DXV589833 EHR524299:EHR589833 ERN524299:ERN589833 FBJ524299:FBJ589833 FLF524299:FLF589833 FVB524299:FVB589833 GEX524299:GEX589833 GOT524299:GOT589833 GYP524299:GYP589833 HIL524299:HIL589833 HSH524299:HSH589833 ICD524299:ICD589833 ILZ524299:ILZ589833 IVV524299:IVV589833 JFR524299:JFR589833 JPN524299:JPN589833 JZJ524299:JZJ589833 KJF524299:KJF589833 KTB524299:KTB589833 LCX524299:LCX589833 LMT524299:LMT589833 LWP524299:LWP589833 MGL524299:MGL589833 MQH524299:MQH589833 NAD524299:NAD589833 NJZ524299:NJZ589833 NTV524299:NTV589833 ODR524299:ODR589833 ONN524299:ONN589833 OXJ524299:OXJ589833 PHF524299:PHF589833 PRB524299:PRB589833 QAX524299:QAX589833 QKT524299:QKT589833 QUP524299:QUP589833 REL524299:REL589833 ROH524299:ROH589833 RYD524299:RYD589833 SHZ524299:SHZ589833 SRV524299:SRV589833 TBR524299:TBR589833 TLN524299:TLN589833 TVJ524299:TVJ589833 UFF524299:UFF589833 UPB524299:UPB589833 UYX524299:UYX589833 VIT524299:VIT589833 VSP524299:VSP589833 WCL524299:WCL589833 WMH524299:WMH589833 WWD524299:WWD589833 V589835:V655369 JR589835:JR655369 TN589835:TN655369 ADJ589835:ADJ655369 ANF589835:ANF655369 AXB589835:AXB655369 BGX589835:BGX655369 BQT589835:BQT655369 CAP589835:CAP655369 CKL589835:CKL655369 CUH589835:CUH655369 DED589835:DED655369 DNZ589835:DNZ655369 DXV589835:DXV655369 EHR589835:EHR655369 ERN589835:ERN655369 FBJ589835:FBJ655369 FLF589835:FLF655369 FVB589835:FVB655369 GEX589835:GEX655369 GOT589835:GOT655369 GYP589835:GYP655369 HIL589835:HIL655369 HSH589835:HSH655369 ICD589835:ICD655369 ILZ589835:ILZ655369 IVV589835:IVV655369 JFR589835:JFR655369 JPN589835:JPN655369 JZJ589835:JZJ655369 KJF589835:KJF655369 KTB589835:KTB655369 LCX589835:LCX655369 LMT589835:LMT655369 LWP589835:LWP655369 MGL589835:MGL655369 MQH589835:MQH655369 NAD589835:NAD655369 NJZ589835:NJZ655369 NTV589835:NTV655369 ODR589835:ODR655369 ONN589835:ONN655369 OXJ589835:OXJ655369 PHF589835:PHF655369 PRB589835:PRB655369 QAX589835:QAX655369 QKT589835:QKT655369 QUP589835:QUP655369 REL589835:REL655369 ROH589835:ROH655369 RYD589835:RYD655369 SHZ589835:SHZ655369 SRV589835:SRV655369 TBR589835:TBR655369 TLN589835:TLN655369 TVJ589835:TVJ655369 UFF589835:UFF655369 UPB589835:UPB655369 UYX589835:UYX655369 VIT589835:VIT655369 VSP589835:VSP655369 WCL589835:WCL655369 WMH589835:WMH655369 WWD589835:WWD655369 V655371:V720905 JR655371:JR720905 TN655371:TN720905 ADJ655371:ADJ720905 ANF655371:ANF720905 AXB655371:AXB720905 BGX655371:BGX720905 BQT655371:BQT720905 CAP655371:CAP720905 CKL655371:CKL720905 CUH655371:CUH720905 DED655371:DED720905 DNZ655371:DNZ720905 DXV655371:DXV720905 EHR655371:EHR720905 ERN655371:ERN720905 FBJ655371:FBJ720905 FLF655371:FLF720905 FVB655371:FVB720905 GEX655371:GEX720905 GOT655371:GOT720905 GYP655371:GYP720905 HIL655371:HIL720905 HSH655371:HSH720905 ICD655371:ICD720905 ILZ655371:ILZ720905 IVV655371:IVV720905 JFR655371:JFR720905 JPN655371:JPN720905 JZJ655371:JZJ720905 KJF655371:KJF720905 KTB655371:KTB720905 LCX655371:LCX720905 LMT655371:LMT720905 LWP655371:LWP720905 MGL655371:MGL720905 MQH655371:MQH720905 NAD655371:NAD720905 NJZ655371:NJZ720905 NTV655371:NTV720905 ODR655371:ODR720905 ONN655371:ONN720905 OXJ655371:OXJ720905 PHF655371:PHF720905 PRB655371:PRB720905 QAX655371:QAX720905 QKT655371:QKT720905 QUP655371:QUP720905 REL655371:REL720905 ROH655371:ROH720905 RYD655371:RYD720905 SHZ655371:SHZ720905 SRV655371:SRV720905 TBR655371:TBR720905 TLN655371:TLN720905 TVJ655371:TVJ720905 UFF655371:UFF720905 UPB655371:UPB720905 UYX655371:UYX720905 VIT655371:VIT720905 VSP655371:VSP720905 WCL655371:WCL720905 WMH655371:WMH720905 WWD655371:WWD720905 V720907:V786441 JR720907:JR786441 TN720907:TN786441 ADJ720907:ADJ786441 ANF720907:ANF786441 AXB720907:AXB786441 BGX720907:BGX786441 BQT720907:BQT786441 CAP720907:CAP786441 CKL720907:CKL786441 CUH720907:CUH786441 DED720907:DED786441 DNZ720907:DNZ786441 DXV720907:DXV786441 EHR720907:EHR786441 ERN720907:ERN786441 FBJ720907:FBJ786441 FLF720907:FLF786441 FVB720907:FVB786441 GEX720907:GEX786441 GOT720907:GOT786441 GYP720907:GYP786441 HIL720907:HIL786441 HSH720907:HSH786441 ICD720907:ICD786441 ILZ720907:ILZ786441 IVV720907:IVV786441 JFR720907:JFR786441 JPN720907:JPN786441 JZJ720907:JZJ786441 KJF720907:KJF786441 KTB720907:KTB786441 LCX720907:LCX786441 LMT720907:LMT786441 LWP720907:LWP786441 MGL720907:MGL786441 MQH720907:MQH786441 NAD720907:NAD786441 NJZ720907:NJZ786441 NTV720907:NTV786441 ODR720907:ODR786441 ONN720907:ONN786441 OXJ720907:OXJ786441 PHF720907:PHF786441 PRB720907:PRB786441 QAX720907:QAX786441 QKT720907:QKT786441 QUP720907:QUP786441 REL720907:REL786441 ROH720907:ROH786441 RYD720907:RYD786441 SHZ720907:SHZ786441 SRV720907:SRV786441 TBR720907:TBR786441 TLN720907:TLN786441 TVJ720907:TVJ786441 UFF720907:UFF786441 UPB720907:UPB786441 UYX720907:UYX786441 VIT720907:VIT786441 VSP720907:VSP786441 WCL720907:WCL786441 WMH720907:WMH786441 WWD720907:WWD786441 V786443:V851977 JR786443:JR851977 TN786443:TN851977 ADJ786443:ADJ851977 ANF786443:ANF851977 AXB786443:AXB851977 BGX786443:BGX851977 BQT786443:BQT851977 CAP786443:CAP851977 CKL786443:CKL851977 CUH786443:CUH851977 DED786443:DED851977 DNZ786443:DNZ851977 DXV786443:DXV851977 EHR786443:EHR851977 ERN786443:ERN851977 FBJ786443:FBJ851977 FLF786443:FLF851977 FVB786443:FVB851977 GEX786443:GEX851977 GOT786443:GOT851977 GYP786443:GYP851977 HIL786443:HIL851977 HSH786443:HSH851977 ICD786443:ICD851977 ILZ786443:ILZ851977 IVV786443:IVV851977 JFR786443:JFR851977 JPN786443:JPN851977 JZJ786443:JZJ851977 KJF786443:KJF851977 KTB786443:KTB851977 LCX786443:LCX851977 LMT786443:LMT851977 LWP786443:LWP851977 MGL786443:MGL851977 MQH786443:MQH851977 NAD786443:NAD851977 NJZ786443:NJZ851977 NTV786443:NTV851977 ODR786443:ODR851977 ONN786443:ONN851977 OXJ786443:OXJ851977 PHF786443:PHF851977 PRB786443:PRB851977 QAX786443:QAX851977 QKT786443:QKT851977 QUP786443:QUP851977 REL786443:REL851977 ROH786443:ROH851977 RYD786443:RYD851977 SHZ786443:SHZ851977 SRV786443:SRV851977 TBR786443:TBR851977 TLN786443:TLN851977 TVJ786443:TVJ851977 UFF786443:UFF851977 UPB786443:UPB851977 UYX786443:UYX851977 VIT786443:VIT851977 VSP786443:VSP851977 WCL786443:WCL851977 WMH786443:WMH851977 WWD786443:WWD851977 V851979:V917513 JR851979:JR917513 TN851979:TN917513 ADJ851979:ADJ917513 ANF851979:ANF917513 AXB851979:AXB917513 BGX851979:BGX917513 BQT851979:BQT917513 CAP851979:CAP917513 CKL851979:CKL917513 CUH851979:CUH917513 DED851979:DED917513 DNZ851979:DNZ917513 DXV851979:DXV917513 EHR851979:EHR917513 ERN851979:ERN917513 FBJ851979:FBJ917513 FLF851979:FLF917513 FVB851979:FVB917513 GEX851979:GEX917513 GOT851979:GOT917513 GYP851979:GYP917513 HIL851979:HIL917513 HSH851979:HSH917513 ICD851979:ICD917513 ILZ851979:ILZ917513 IVV851979:IVV917513 JFR851979:JFR917513 JPN851979:JPN917513 JZJ851979:JZJ917513 KJF851979:KJF917513 KTB851979:KTB917513 LCX851979:LCX917513 LMT851979:LMT917513 LWP851979:LWP917513 MGL851979:MGL917513 MQH851979:MQH917513 NAD851979:NAD917513 NJZ851979:NJZ917513 NTV851979:NTV917513 ODR851979:ODR917513 ONN851979:ONN917513 OXJ851979:OXJ917513 PHF851979:PHF917513 PRB851979:PRB917513 QAX851979:QAX917513 QKT851979:QKT917513 QUP851979:QUP917513 REL851979:REL917513 ROH851979:ROH917513 RYD851979:RYD917513 SHZ851979:SHZ917513 SRV851979:SRV917513 TBR851979:TBR917513 TLN851979:TLN917513 TVJ851979:TVJ917513 UFF851979:UFF917513 UPB851979:UPB917513 UYX851979:UYX917513 VIT851979:VIT917513 VSP851979:VSP917513 WCL851979:WCL917513 WMH851979:WMH917513 WWD851979:WWD917513 V917515:V983049 JR917515:JR983049 TN917515:TN983049 ADJ917515:ADJ983049 ANF917515:ANF983049 AXB917515:AXB983049 BGX917515:BGX983049 BQT917515:BQT983049 CAP917515:CAP983049 CKL917515:CKL983049 CUH917515:CUH983049 DED917515:DED983049 DNZ917515:DNZ983049 DXV917515:DXV983049 EHR917515:EHR983049 ERN917515:ERN983049 FBJ917515:FBJ983049 FLF917515:FLF983049 FVB917515:FVB983049 GEX917515:GEX983049 GOT917515:GOT983049 GYP917515:GYP983049 HIL917515:HIL983049 HSH917515:HSH983049 ICD917515:ICD983049 ILZ917515:ILZ983049 IVV917515:IVV983049 JFR917515:JFR983049 JPN917515:JPN983049 JZJ917515:JZJ983049 KJF917515:KJF983049 KTB917515:KTB983049 LCX917515:LCX983049 LMT917515:LMT983049 LWP917515:LWP983049 MGL917515:MGL983049 MQH917515:MQH983049 NAD917515:NAD983049 NJZ917515:NJZ983049 NTV917515:NTV983049 ODR917515:ODR983049 ONN917515:ONN983049 OXJ917515:OXJ983049 PHF917515:PHF983049 PRB917515:PRB983049 QAX917515:QAX983049 QKT917515:QKT983049 QUP917515:QUP983049 REL917515:REL983049 ROH917515:ROH983049 RYD917515:RYD983049 SHZ917515:SHZ983049 SRV917515:SRV983049 TBR917515:TBR983049 TLN917515:TLN983049 TVJ917515:TVJ983049 UFF917515:UFF983049 UPB917515:UPB983049 UYX917515:UYX983049 VIT917515:VIT983049 VSP917515:VSP983049 WCL917515:WCL983049 WMH917515:WMH983049 WWD917515:WWD983049 W1:Y1048576 JS1:JU1048576 TO1:TQ1048576 ADK1:ADM1048576 ANG1:ANI1048576 AXC1:AXE1048576 BGY1:BHA1048576 BQU1:BQW1048576 CAQ1:CAS1048576 CKM1:CKO1048576 CUI1:CUK1048576 DEE1:DEG1048576 DOA1:DOC1048576 DXW1:DXY1048576 EHS1:EHU1048576 ERO1:ERQ1048576 FBK1:FBM1048576 FLG1:FLI1048576 FVC1:FVE1048576 GEY1:GFA1048576 GOU1:GOW1048576 GYQ1:GYS1048576 HIM1:HIO1048576 HSI1:HSK1048576 ICE1:ICG1048576 IMA1:IMC1048576 IVW1:IVY1048576 JFS1:JFU1048576 JPO1:JPQ1048576 JZK1:JZM1048576 KJG1:KJI1048576 KTC1:KTE1048576 LCY1:LDA1048576 LMU1:LMW1048576 LWQ1:LWS1048576 MGM1:MGO1048576 MQI1:MQK1048576 NAE1:NAG1048576 NKA1:NKC1048576 NTW1:NTY1048576 ODS1:ODU1048576 ONO1:ONQ1048576 OXK1:OXM1048576 PHG1:PHI1048576 PRC1:PRE1048576 QAY1:QBA1048576 QKU1:QKW1048576 QUQ1:QUS1048576 REM1:REO1048576 ROI1:ROK1048576 RYE1:RYG1048576 SIA1:SIC1048576 SRW1:SRY1048576 TBS1:TBU1048576 TLO1:TLQ1048576 TVK1:TVM1048576 UFG1:UFI1048576 UPC1:UPE1048576 UYY1:UZA1048576 VIU1:VIW1048576 VSQ1:VSS1048576 WCM1:WCO1048576 WMI1:WMK1048576 WWE1:WWG1048576 V983051:V1048576 JR983051:JR1048576 TN983051:TN1048576 ADJ983051:ADJ1048576 ANF983051:ANF1048576 AXB983051:AXB1048576 BGX983051:BGX1048576 BQT983051:BQT1048576 CAP983051:CAP1048576 CKL983051:CKL1048576 CUH983051:CUH1048576 DED983051:DED1048576 DNZ983051:DNZ1048576 DXV983051:DXV1048576 EHR983051:EHR1048576 ERN983051:ERN1048576 FBJ983051:FBJ1048576 FLF983051:FLF1048576 FVB983051:FVB1048576 GEX983051:GEX1048576 GOT983051:GOT1048576 GYP983051:GYP1048576 HIL983051:HIL1048576 HSH983051:HSH1048576 ICD983051:ICD1048576 ILZ983051:ILZ1048576 IVV983051:IVV1048576 JFR983051:JFR1048576 JPN983051:JPN1048576 JZJ983051:JZJ1048576 KJF983051:KJF1048576 KTB983051:KTB1048576 LCX983051:LCX1048576 LMT983051:LMT1048576 LWP983051:LWP1048576 MGL983051:MGL1048576 MQH983051:MQH1048576 NAD983051:NAD1048576 NJZ983051:NJZ1048576 NTV983051:NTV1048576 ODR983051:ODR1048576 ONN983051:ONN1048576 OXJ983051:OXJ1048576 PHF983051:PHF1048576 PRB983051:PRB1048576 QAX983051:QAX1048576 QKT983051:QKT1048576 QUP983051:QUP1048576 REL983051:REL1048576 ROH983051:ROH1048576 RYD983051:RYD1048576 SHZ983051:SHZ1048576 SRV983051:SRV1048576 TBR983051:TBR1048576 TLN983051:TLN1048576 TVJ983051:TVJ1048576 UFF983051:UFF1048576 UPB983051:UPB1048576 UYX983051:UYX1048576 VIT983051:VIT1048576 VSP983051:VSP1048576 WCL983051:WCL1048576 WMH983051:WMH1048576 WWD983051:WWD1048576 Z8:Z9 JV8:JV9 TR8:TR9 ADN8:ADN9 ANJ8:ANJ9 AXF8:AXF9 BHB8:BHB9 BQX8:BQX9 CAT8:CAT9 CKP8:CKP9 CUL8:CUL9 DEH8:DEH9 DOD8:DOD9 DXZ8:DXZ9 EHV8:EHV9 ERR8:ERR9 FBN8:FBN9 FLJ8:FLJ9 FVF8:FVF9 GFB8:GFB9 GOX8:GOX9 GYT8:GYT9 HIP8:HIP9 HSL8:HSL9 ICH8:ICH9 IMD8:IMD9 IVZ8:IVZ9 JFV8:JFV9 JPR8:JPR9 JZN8:JZN9 KJJ8:KJJ9 KTF8:KTF9 LDB8:LDB9 LMX8:LMX9 LWT8:LWT9 MGP8:MGP9 MQL8:MQL9 NAH8:NAH9 NKD8:NKD9 NTZ8:NTZ9 ODV8:ODV9 ONR8:ONR9 OXN8:OXN9 PHJ8:PHJ9 PRF8:PRF9 QBB8:QBB9 QKX8:QKX9 QUT8:QUT9 REP8:REP9 ROL8:ROL9 RYH8:RYH9 SID8:SID9 SRZ8:SRZ9 TBV8:TBV9 TLR8:TLR9 TVN8:TVN9 UFJ8:UFJ9 UPF8:UPF9 UZB8:UZB9 VIX8:VIX9 VST8:VST9 WCP8:WCP9 WML8:WML9 WWH8:WWH9 Z65544:Z65545 JV65544:JV65545 TR65544:TR65545 ADN65544:ADN65545 ANJ65544:ANJ65545 AXF65544:AXF65545 BHB65544:BHB65545 BQX65544:BQX65545 CAT65544:CAT65545 CKP65544:CKP65545 CUL65544:CUL65545 DEH65544:DEH65545 DOD65544:DOD65545 DXZ65544:DXZ65545 EHV65544:EHV65545 ERR65544:ERR65545 FBN65544:FBN65545 FLJ65544:FLJ65545 FVF65544:FVF65545 GFB65544:GFB65545 GOX65544:GOX65545 GYT65544:GYT65545 HIP65544:HIP65545 HSL65544:HSL65545 ICH65544:ICH65545 IMD65544:IMD65545 IVZ65544:IVZ65545 JFV65544:JFV65545 JPR65544:JPR65545 JZN65544:JZN65545 KJJ65544:KJJ65545 KTF65544:KTF65545 LDB65544:LDB65545 LMX65544:LMX65545 LWT65544:LWT65545 MGP65544:MGP65545 MQL65544:MQL65545 NAH65544:NAH65545 NKD65544:NKD65545 NTZ65544:NTZ65545 ODV65544:ODV65545 ONR65544:ONR65545 OXN65544:OXN65545 PHJ65544:PHJ65545 PRF65544:PRF65545 QBB65544:QBB65545 QKX65544:QKX65545 QUT65544:QUT65545 REP65544:REP65545 ROL65544:ROL65545 RYH65544:RYH65545 SID65544:SID65545 SRZ65544:SRZ65545 TBV65544:TBV65545 TLR65544:TLR65545 TVN65544:TVN65545 UFJ65544:UFJ65545 UPF65544:UPF65545 UZB65544:UZB65545 VIX65544:VIX65545 VST65544:VST65545 WCP65544:WCP65545 WML65544:WML65545 WWH65544:WWH65545 Z131080:Z131081 JV131080:JV131081 TR131080:TR131081 ADN131080:ADN131081 ANJ131080:ANJ131081 AXF131080:AXF131081 BHB131080:BHB131081 BQX131080:BQX131081 CAT131080:CAT131081 CKP131080:CKP131081 CUL131080:CUL131081 DEH131080:DEH131081 DOD131080:DOD131081 DXZ131080:DXZ131081 EHV131080:EHV131081 ERR131080:ERR131081 FBN131080:FBN131081 FLJ131080:FLJ131081 FVF131080:FVF131081 GFB131080:GFB131081 GOX131080:GOX131081 GYT131080:GYT131081 HIP131080:HIP131081 HSL131080:HSL131081 ICH131080:ICH131081 IMD131080:IMD131081 IVZ131080:IVZ131081 JFV131080:JFV131081 JPR131080:JPR131081 JZN131080:JZN131081 KJJ131080:KJJ131081 KTF131080:KTF131081 LDB131080:LDB131081 LMX131080:LMX131081 LWT131080:LWT131081 MGP131080:MGP131081 MQL131080:MQL131081 NAH131080:NAH131081 NKD131080:NKD131081 NTZ131080:NTZ131081 ODV131080:ODV131081 ONR131080:ONR131081 OXN131080:OXN131081 PHJ131080:PHJ131081 PRF131080:PRF131081 QBB131080:QBB131081 QKX131080:QKX131081 QUT131080:QUT131081 REP131080:REP131081 ROL131080:ROL131081 RYH131080:RYH131081 SID131080:SID131081 SRZ131080:SRZ131081 TBV131080:TBV131081 TLR131080:TLR131081 TVN131080:TVN131081 UFJ131080:UFJ131081 UPF131080:UPF131081 UZB131080:UZB131081 VIX131080:VIX131081 VST131080:VST131081 WCP131080:WCP131081 WML131080:WML131081 WWH131080:WWH131081 Z196616:Z196617 JV196616:JV196617 TR196616:TR196617 ADN196616:ADN196617 ANJ196616:ANJ196617 AXF196616:AXF196617 BHB196616:BHB196617 BQX196616:BQX196617 CAT196616:CAT196617 CKP196616:CKP196617 CUL196616:CUL196617 DEH196616:DEH196617 DOD196616:DOD196617 DXZ196616:DXZ196617 EHV196616:EHV196617 ERR196616:ERR196617 FBN196616:FBN196617 FLJ196616:FLJ196617 FVF196616:FVF196617 GFB196616:GFB196617 GOX196616:GOX196617 GYT196616:GYT196617 HIP196616:HIP196617 HSL196616:HSL196617 ICH196616:ICH196617 IMD196616:IMD196617 IVZ196616:IVZ196617 JFV196616:JFV196617 JPR196616:JPR196617 JZN196616:JZN196617 KJJ196616:KJJ196617 KTF196616:KTF196617 LDB196616:LDB196617 LMX196616:LMX196617 LWT196616:LWT196617 MGP196616:MGP196617 MQL196616:MQL196617 NAH196616:NAH196617 NKD196616:NKD196617 NTZ196616:NTZ196617 ODV196616:ODV196617 ONR196616:ONR196617 OXN196616:OXN196617 PHJ196616:PHJ196617 PRF196616:PRF196617 QBB196616:QBB196617 QKX196616:QKX196617 QUT196616:QUT196617 REP196616:REP196617 ROL196616:ROL196617 RYH196616:RYH196617 SID196616:SID196617 SRZ196616:SRZ196617 TBV196616:TBV196617 TLR196616:TLR196617 TVN196616:TVN196617 UFJ196616:UFJ196617 UPF196616:UPF196617 UZB196616:UZB196617 VIX196616:VIX196617 VST196616:VST196617 WCP196616:WCP196617 WML196616:WML196617 WWH196616:WWH196617 Z262152:Z262153 JV262152:JV262153 TR262152:TR262153 ADN262152:ADN262153 ANJ262152:ANJ262153 AXF262152:AXF262153 BHB262152:BHB262153 BQX262152:BQX262153 CAT262152:CAT262153 CKP262152:CKP262153 CUL262152:CUL262153 DEH262152:DEH262153 DOD262152:DOD262153 DXZ262152:DXZ262153 EHV262152:EHV262153 ERR262152:ERR262153 FBN262152:FBN262153 FLJ262152:FLJ262153 FVF262152:FVF262153 GFB262152:GFB262153 GOX262152:GOX262153 GYT262152:GYT262153 HIP262152:HIP262153 HSL262152:HSL262153 ICH262152:ICH262153 IMD262152:IMD262153 IVZ262152:IVZ262153 JFV262152:JFV262153 JPR262152:JPR262153 JZN262152:JZN262153 KJJ262152:KJJ262153 KTF262152:KTF262153 LDB262152:LDB262153 LMX262152:LMX262153 LWT262152:LWT262153 MGP262152:MGP262153 MQL262152:MQL262153 NAH262152:NAH262153 NKD262152:NKD262153 NTZ262152:NTZ262153 ODV262152:ODV262153 ONR262152:ONR262153 OXN262152:OXN262153 PHJ262152:PHJ262153 PRF262152:PRF262153 QBB262152:QBB262153 QKX262152:QKX262153 QUT262152:QUT262153 REP262152:REP262153 ROL262152:ROL262153 RYH262152:RYH262153 SID262152:SID262153 SRZ262152:SRZ262153 TBV262152:TBV262153 TLR262152:TLR262153 TVN262152:TVN262153 UFJ262152:UFJ262153 UPF262152:UPF262153 UZB262152:UZB262153 VIX262152:VIX262153 VST262152:VST262153 WCP262152:WCP262153 WML262152:WML262153 WWH262152:WWH262153 Z327688:Z327689 JV327688:JV327689 TR327688:TR327689 ADN327688:ADN327689 ANJ327688:ANJ327689 AXF327688:AXF327689 BHB327688:BHB327689 BQX327688:BQX327689 CAT327688:CAT327689 CKP327688:CKP327689 CUL327688:CUL327689 DEH327688:DEH327689 DOD327688:DOD327689 DXZ327688:DXZ327689 EHV327688:EHV327689 ERR327688:ERR327689 FBN327688:FBN327689 FLJ327688:FLJ327689 FVF327688:FVF327689 GFB327688:GFB327689 GOX327688:GOX327689 GYT327688:GYT327689 HIP327688:HIP327689 HSL327688:HSL327689 ICH327688:ICH327689 IMD327688:IMD327689 IVZ327688:IVZ327689 JFV327688:JFV327689 JPR327688:JPR327689 JZN327688:JZN327689 KJJ327688:KJJ327689 KTF327688:KTF327689 LDB327688:LDB327689 LMX327688:LMX327689 LWT327688:LWT327689 MGP327688:MGP327689 MQL327688:MQL327689 NAH327688:NAH327689 NKD327688:NKD327689 NTZ327688:NTZ327689 ODV327688:ODV327689 ONR327688:ONR327689 OXN327688:OXN327689 PHJ327688:PHJ327689 PRF327688:PRF327689 QBB327688:QBB327689 QKX327688:QKX327689 QUT327688:QUT327689 REP327688:REP327689 ROL327688:ROL327689 RYH327688:RYH327689 SID327688:SID327689 SRZ327688:SRZ327689 TBV327688:TBV327689 TLR327688:TLR327689 TVN327688:TVN327689 UFJ327688:UFJ327689 UPF327688:UPF327689 UZB327688:UZB327689 VIX327688:VIX327689 VST327688:VST327689 WCP327688:WCP327689 WML327688:WML327689 WWH327688:WWH327689 Z393224:Z393225 JV393224:JV393225 TR393224:TR393225 ADN393224:ADN393225 ANJ393224:ANJ393225 AXF393224:AXF393225 BHB393224:BHB393225 BQX393224:BQX393225 CAT393224:CAT393225 CKP393224:CKP393225 CUL393224:CUL393225 DEH393224:DEH393225 DOD393224:DOD393225 DXZ393224:DXZ393225 EHV393224:EHV393225 ERR393224:ERR393225 FBN393224:FBN393225 FLJ393224:FLJ393225 FVF393224:FVF393225 GFB393224:GFB393225 GOX393224:GOX393225 GYT393224:GYT393225 HIP393224:HIP393225 HSL393224:HSL393225 ICH393224:ICH393225 IMD393224:IMD393225 IVZ393224:IVZ393225 JFV393224:JFV393225 JPR393224:JPR393225 JZN393224:JZN393225 KJJ393224:KJJ393225 KTF393224:KTF393225 LDB393224:LDB393225 LMX393224:LMX393225 LWT393224:LWT393225 MGP393224:MGP393225 MQL393224:MQL393225 NAH393224:NAH393225 NKD393224:NKD393225 NTZ393224:NTZ393225 ODV393224:ODV393225 ONR393224:ONR393225 OXN393224:OXN393225 PHJ393224:PHJ393225 PRF393224:PRF393225 QBB393224:QBB393225 QKX393224:QKX393225 QUT393224:QUT393225 REP393224:REP393225 ROL393224:ROL393225 RYH393224:RYH393225 SID393224:SID393225 SRZ393224:SRZ393225 TBV393224:TBV393225 TLR393224:TLR393225 TVN393224:TVN393225 UFJ393224:UFJ393225 UPF393224:UPF393225 UZB393224:UZB393225 VIX393224:VIX393225 VST393224:VST393225 WCP393224:WCP393225 WML393224:WML393225 WWH393224:WWH393225 Z458760:Z458761 JV458760:JV458761 TR458760:TR458761 ADN458760:ADN458761 ANJ458760:ANJ458761 AXF458760:AXF458761 BHB458760:BHB458761 BQX458760:BQX458761 CAT458760:CAT458761 CKP458760:CKP458761 CUL458760:CUL458761 DEH458760:DEH458761 DOD458760:DOD458761 DXZ458760:DXZ458761 EHV458760:EHV458761 ERR458760:ERR458761 FBN458760:FBN458761 FLJ458760:FLJ458761 FVF458760:FVF458761 GFB458760:GFB458761 GOX458760:GOX458761 GYT458760:GYT458761 HIP458760:HIP458761 HSL458760:HSL458761 ICH458760:ICH458761 IMD458760:IMD458761 IVZ458760:IVZ458761 JFV458760:JFV458761 JPR458760:JPR458761 JZN458760:JZN458761 KJJ458760:KJJ458761 KTF458760:KTF458761 LDB458760:LDB458761 LMX458760:LMX458761 LWT458760:LWT458761 MGP458760:MGP458761 MQL458760:MQL458761 NAH458760:NAH458761 NKD458760:NKD458761 NTZ458760:NTZ458761 ODV458760:ODV458761 ONR458760:ONR458761 OXN458760:OXN458761 PHJ458760:PHJ458761 PRF458760:PRF458761 QBB458760:QBB458761 QKX458760:QKX458761 QUT458760:QUT458761 REP458760:REP458761 ROL458760:ROL458761 RYH458760:RYH458761 SID458760:SID458761 SRZ458760:SRZ458761 TBV458760:TBV458761 TLR458760:TLR458761 TVN458760:TVN458761 UFJ458760:UFJ458761 UPF458760:UPF458761 UZB458760:UZB458761 VIX458760:VIX458761 VST458760:VST458761 WCP458760:WCP458761 WML458760:WML458761 WWH458760:WWH458761 Z524296:Z524297 JV524296:JV524297 TR524296:TR524297 ADN524296:ADN524297 ANJ524296:ANJ524297 AXF524296:AXF524297 BHB524296:BHB524297 BQX524296:BQX524297 CAT524296:CAT524297 CKP524296:CKP524297 CUL524296:CUL524297 DEH524296:DEH524297 DOD524296:DOD524297 DXZ524296:DXZ524297 EHV524296:EHV524297 ERR524296:ERR524297 FBN524296:FBN524297 FLJ524296:FLJ524297 FVF524296:FVF524297 GFB524296:GFB524297 GOX524296:GOX524297 GYT524296:GYT524297 HIP524296:HIP524297 HSL524296:HSL524297 ICH524296:ICH524297 IMD524296:IMD524297 IVZ524296:IVZ524297 JFV524296:JFV524297 JPR524296:JPR524297 JZN524296:JZN524297 KJJ524296:KJJ524297 KTF524296:KTF524297 LDB524296:LDB524297 LMX524296:LMX524297 LWT524296:LWT524297 MGP524296:MGP524297 MQL524296:MQL524297 NAH524296:NAH524297 NKD524296:NKD524297 NTZ524296:NTZ524297 ODV524296:ODV524297 ONR524296:ONR524297 OXN524296:OXN524297 PHJ524296:PHJ524297 PRF524296:PRF524297 QBB524296:QBB524297 QKX524296:QKX524297 QUT524296:QUT524297 REP524296:REP524297 ROL524296:ROL524297 RYH524296:RYH524297 SID524296:SID524297 SRZ524296:SRZ524297 TBV524296:TBV524297 TLR524296:TLR524297 TVN524296:TVN524297 UFJ524296:UFJ524297 UPF524296:UPF524297 UZB524296:UZB524297 VIX524296:VIX524297 VST524296:VST524297 WCP524296:WCP524297 WML524296:WML524297 WWH524296:WWH524297 Z589832:Z589833 JV589832:JV589833 TR589832:TR589833 ADN589832:ADN589833 ANJ589832:ANJ589833 AXF589832:AXF589833 BHB589832:BHB589833 BQX589832:BQX589833 CAT589832:CAT589833 CKP589832:CKP589833 CUL589832:CUL589833 DEH589832:DEH589833 DOD589832:DOD589833 DXZ589832:DXZ589833 EHV589832:EHV589833 ERR589832:ERR589833 FBN589832:FBN589833 FLJ589832:FLJ589833 FVF589832:FVF589833 GFB589832:GFB589833 GOX589832:GOX589833 GYT589832:GYT589833 HIP589832:HIP589833 HSL589832:HSL589833 ICH589832:ICH589833 IMD589832:IMD589833 IVZ589832:IVZ589833 JFV589832:JFV589833 JPR589832:JPR589833 JZN589832:JZN589833 KJJ589832:KJJ589833 KTF589832:KTF589833 LDB589832:LDB589833 LMX589832:LMX589833 LWT589832:LWT589833 MGP589832:MGP589833 MQL589832:MQL589833 NAH589832:NAH589833 NKD589832:NKD589833 NTZ589832:NTZ589833 ODV589832:ODV589833 ONR589832:ONR589833 OXN589832:OXN589833 PHJ589832:PHJ589833 PRF589832:PRF589833 QBB589832:QBB589833 QKX589832:QKX589833 QUT589832:QUT589833 REP589832:REP589833 ROL589832:ROL589833 RYH589832:RYH589833 SID589832:SID589833 SRZ589832:SRZ589833 TBV589832:TBV589833 TLR589832:TLR589833 TVN589832:TVN589833 UFJ589832:UFJ589833 UPF589832:UPF589833 UZB589832:UZB589833 VIX589832:VIX589833 VST589832:VST589833 WCP589832:WCP589833 WML589832:WML589833 WWH589832:WWH589833 Z655368:Z655369 JV655368:JV655369 TR655368:TR655369 ADN655368:ADN655369 ANJ655368:ANJ655369 AXF655368:AXF655369 BHB655368:BHB655369 BQX655368:BQX655369 CAT655368:CAT655369 CKP655368:CKP655369 CUL655368:CUL655369 DEH655368:DEH655369 DOD655368:DOD655369 DXZ655368:DXZ655369 EHV655368:EHV655369 ERR655368:ERR655369 FBN655368:FBN655369 FLJ655368:FLJ655369 FVF655368:FVF655369 GFB655368:GFB655369 GOX655368:GOX655369 GYT655368:GYT655369 HIP655368:HIP655369 HSL655368:HSL655369 ICH655368:ICH655369 IMD655368:IMD655369 IVZ655368:IVZ655369 JFV655368:JFV655369 JPR655368:JPR655369 JZN655368:JZN655369 KJJ655368:KJJ655369 KTF655368:KTF655369 LDB655368:LDB655369 LMX655368:LMX655369 LWT655368:LWT655369 MGP655368:MGP655369 MQL655368:MQL655369 NAH655368:NAH655369 NKD655368:NKD655369 NTZ655368:NTZ655369 ODV655368:ODV655369 ONR655368:ONR655369 OXN655368:OXN655369 PHJ655368:PHJ655369 PRF655368:PRF655369 QBB655368:QBB655369 QKX655368:QKX655369 QUT655368:QUT655369 REP655368:REP655369 ROL655368:ROL655369 RYH655368:RYH655369 SID655368:SID655369 SRZ655368:SRZ655369 TBV655368:TBV655369 TLR655368:TLR655369 TVN655368:TVN655369 UFJ655368:UFJ655369 UPF655368:UPF655369 UZB655368:UZB655369 VIX655368:VIX655369 VST655368:VST655369 WCP655368:WCP655369 WML655368:WML655369 WWH655368:WWH655369 Z720904:Z720905 JV720904:JV720905 TR720904:TR720905 ADN720904:ADN720905 ANJ720904:ANJ720905 AXF720904:AXF720905 BHB720904:BHB720905 BQX720904:BQX720905 CAT720904:CAT720905 CKP720904:CKP720905 CUL720904:CUL720905 DEH720904:DEH720905 DOD720904:DOD720905 DXZ720904:DXZ720905 EHV720904:EHV720905 ERR720904:ERR720905 FBN720904:FBN720905 FLJ720904:FLJ720905 FVF720904:FVF720905 GFB720904:GFB720905 GOX720904:GOX720905 GYT720904:GYT720905 HIP720904:HIP720905 HSL720904:HSL720905 ICH720904:ICH720905 IMD720904:IMD720905 IVZ720904:IVZ720905 JFV720904:JFV720905 JPR720904:JPR720905 JZN720904:JZN720905 KJJ720904:KJJ720905 KTF720904:KTF720905 LDB720904:LDB720905 LMX720904:LMX720905 LWT720904:LWT720905 MGP720904:MGP720905 MQL720904:MQL720905 NAH720904:NAH720905 NKD720904:NKD720905 NTZ720904:NTZ720905 ODV720904:ODV720905 ONR720904:ONR720905 OXN720904:OXN720905 PHJ720904:PHJ720905 PRF720904:PRF720905 QBB720904:QBB720905 QKX720904:QKX720905 QUT720904:QUT720905 REP720904:REP720905 ROL720904:ROL720905 RYH720904:RYH720905 SID720904:SID720905 SRZ720904:SRZ720905 TBV720904:TBV720905 TLR720904:TLR720905 TVN720904:TVN720905 UFJ720904:UFJ720905 UPF720904:UPF720905 UZB720904:UZB720905 VIX720904:VIX720905 VST720904:VST720905 WCP720904:WCP720905 WML720904:WML720905 WWH720904:WWH720905 Z786440:Z786441 JV786440:JV786441 TR786440:TR786441 ADN786440:ADN786441 ANJ786440:ANJ786441 AXF786440:AXF786441 BHB786440:BHB786441 BQX786440:BQX786441 CAT786440:CAT786441 CKP786440:CKP786441 CUL786440:CUL786441 DEH786440:DEH786441 DOD786440:DOD786441 DXZ786440:DXZ786441 EHV786440:EHV786441 ERR786440:ERR786441 FBN786440:FBN786441 FLJ786440:FLJ786441 FVF786440:FVF786441 GFB786440:GFB786441 GOX786440:GOX786441 GYT786440:GYT786441 HIP786440:HIP786441 HSL786440:HSL786441 ICH786440:ICH786441 IMD786440:IMD786441 IVZ786440:IVZ786441 JFV786440:JFV786441 JPR786440:JPR786441 JZN786440:JZN786441 KJJ786440:KJJ786441 KTF786440:KTF786441 LDB786440:LDB786441 LMX786440:LMX786441 LWT786440:LWT786441 MGP786440:MGP786441 MQL786440:MQL786441 NAH786440:NAH786441 NKD786440:NKD786441 NTZ786440:NTZ786441 ODV786440:ODV786441 ONR786440:ONR786441 OXN786440:OXN786441 PHJ786440:PHJ786441 PRF786440:PRF786441 QBB786440:QBB786441 QKX786440:QKX786441 QUT786440:QUT786441 REP786440:REP786441 ROL786440:ROL786441 RYH786440:RYH786441 SID786440:SID786441 SRZ786440:SRZ786441 TBV786440:TBV786441 TLR786440:TLR786441 TVN786440:TVN786441 UFJ786440:UFJ786441 UPF786440:UPF786441 UZB786440:UZB786441 VIX786440:VIX786441 VST786440:VST786441 WCP786440:WCP786441 WML786440:WML786441 WWH786440:WWH786441 Z851976:Z851977 JV851976:JV851977 TR851976:TR851977 ADN851976:ADN851977 ANJ851976:ANJ851977 AXF851976:AXF851977 BHB851976:BHB851977 BQX851976:BQX851977 CAT851976:CAT851977 CKP851976:CKP851977 CUL851976:CUL851977 DEH851976:DEH851977 DOD851976:DOD851977 DXZ851976:DXZ851977 EHV851976:EHV851977 ERR851976:ERR851977 FBN851976:FBN851977 FLJ851976:FLJ851977 FVF851976:FVF851977 GFB851976:GFB851977 GOX851976:GOX851977 GYT851976:GYT851977 HIP851976:HIP851977 HSL851976:HSL851977 ICH851976:ICH851977 IMD851976:IMD851977 IVZ851976:IVZ851977 JFV851976:JFV851977 JPR851976:JPR851977 JZN851976:JZN851977 KJJ851976:KJJ851977 KTF851976:KTF851977 LDB851976:LDB851977 LMX851976:LMX851977 LWT851976:LWT851977 MGP851976:MGP851977 MQL851976:MQL851977 NAH851976:NAH851977 NKD851976:NKD851977 NTZ851976:NTZ851977 ODV851976:ODV851977 ONR851976:ONR851977 OXN851976:OXN851977 PHJ851976:PHJ851977 PRF851976:PRF851977 QBB851976:QBB851977 QKX851976:QKX851977 QUT851976:QUT851977 REP851976:REP851977 ROL851976:ROL851977 RYH851976:RYH851977 SID851976:SID851977 SRZ851976:SRZ851977 TBV851976:TBV851977 TLR851976:TLR851977 TVN851976:TVN851977 UFJ851976:UFJ851977 UPF851976:UPF851977 UZB851976:UZB851977 VIX851976:VIX851977 VST851976:VST851977 WCP851976:WCP851977 WML851976:WML851977 WWH851976:WWH851977 Z917512:Z917513 JV917512:JV917513 TR917512:TR917513 ADN917512:ADN917513 ANJ917512:ANJ917513 AXF917512:AXF917513 BHB917512:BHB917513 BQX917512:BQX917513 CAT917512:CAT917513 CKP917512:CKP917513 CUL917512:CUL917513 DEH917512:DEH917513 DOD917512:DOD917513 DXZ917512:DXZ917513 EHV917512:EHV917513 ERR917512:ERR917513 FBN917512:FBN917513 FLJ917512:FLJ917513 FVF917512:FVF917513 GFB917512:GFB917513 GOX917512:GOX917513 GYT917512:GYT917513 HIP917512:HIP917513 HSL917512:HSL917513 ICH917512:ICH917513 IMD917512:IMD917513 IVZ917512:IVZ917513 JFV917512:JFV917513 JPR917512:JPR917513 JZN917512:JZN917513 KJJ917512:KJJ917513 KTF917512:KTF917513 LDB917512:LDB917513 LMX917512:LMX917513 LWT917512:LWT917513 MGP917512:MGP917513 MQL917512:MQL917513 NAH917512:NAH917513 NKD917512:NKD917513 NTZ917512:NTZ917513 ODV917512:ODV917513 ONR917512:ONR917513 OXN917512:OXN917513 PHJ917512:PHJ917513 PRF917512:PRF917513 QBB917512:QBB917513 QKX917512:QKX917513 QUT917512:QUT917513 REP917512:REP917513 ROL917512:ROL917513 RYH917512:RYH917513 SID917512:SID917513 SRZ917512:SRZ917513 TBV917512:TBV917513 TLR917512:TLR917513 TVN917512:TVN917513 UFJ917512:UFJ917513 UPF917512:UPF917513 UZB917512:UZB917513 VIX917512:VIX917513 VST917512:VST917513 WCP917512:WCP917513 WML917512:WML917513 WWH917512:WWH917513 Z983048:Z983049 JV983048:JV983049 TR983048:TR983049 ADN983048:ADN983049 ANJ983048:ANJ983049 AXF983048:AXF983049 BHB983048:BHB983049 BQX983048:BQX983049 CAT983048:CAT983049 CKP983048:CKP983049 CUL983048:CUL983049 DEH983048:DEH983049 DOD983048:DOD983049 DXZ983048:DXZ983049 EHV983048:EHV983049 ERR983048:ERR983049 FBN983048:FBN983049 FLJ983048:FLJ983049 FVF983048:FVF983049 GFB983048:GFB983049 GOX983048:GOX983049 GYT983048:GYT983049 HIP983048:HIP983049 HSL983048:HSL983049 ICH983048:ICH983049 IMD983048:IMD983049 IVZ983048:IVZ983049 JFV983048:JFV983049 JPR983048:JPR983049 JZN983048:JZN983049 KJJ983048:KJJ983049 KTF983048:KTF983049 LDB983048:LDB983049 LMX983048:LMX983049 LWT983048:LWT983049 MGP983048:MGP983049 MQL983048:MQL983049 NAH983048:NAH983049 NKD983048:NKD983049 NTZ983048:NTZ983049 ODV983048:ODV983049 ONR983048:ONR983049 OXN983048:OXN983049 PHJ983048:PHJ983049 PRF983048:PRF983049 QBB983048:QBB983049 QKX983048:QKX983049 QUT983048:QUT983049 REP983048:REP983049 ROL983048:ROL983049 RYH983048:RYH983049 SID983048:SID983049 SRZ983048:SRZ983049 TBV983048:TBV983049 TLR983048:TLR983049 TVN983048:TVN983049 UFJ983048:UFJ983049 UPF983048:UPF983049 UZB983048:UZB983049 VIX983048:VIX983049 VST983048:VST983049 WCP983048:WCP983049 WML983048:WML983049 WWH983048:WWH983049 Z1:Z6 JV1:JV6 TR1:TR6 ADN1:ADN6 ANJ1:ANJ6 AXF1:AXF6 BHB1:BHB6 BQX1:BQX6 CAT1:CAT6 CKP1:CKP6 CUL1:CUL6 DEH1:DEH6 DOD1:DOD6 DXZ1:DXZ6 EHV1:EHV6 ERR1:ERR6 FBN1:FBN6 FLJ1:FLJ6 FVF1:FVF6 GFB1:GFB6 GOX1:GOX6 GYT1:GYT6 HIP1:HIP6 HSL1:HSL6 ICH1:ICH6 IMD1:IMD6 IVZ1:IVZ6 JFV1:JFV6 JPR1:JPR6 JZN1:JZN6 KJJ1:KJJ6 KTF1:KTF6 LDB1:LDB6 LMX1:LMX6 LWT1:LWT6 MGP1:MGP6 MQL1:MQL6 NAH1:NAH6 NKD1:NKD6 NTZ1:NTZ6 ODV1:ODV6 ONR1:ONR6 OXN1:OXN6 PHJ1:PHJ6 PRF1:PRF6 QBB1:QBB6 QKX1:QKX6 QUT1:QUT6 REP1:REP6 ROL1:ROL6 RYH1:RYH6 SID1:SID6 SRZ1:SRZ6 TBV1:TBV6 TLR1:TLR6 TVN1:TVN6 UFJ1:UFJ6 UPF1:UPF6 UZB1:UZB6 VIX1:VIX6 VST1:VST6 WCP1:WCP6 WML1:WML6 WWH1:WWH6 AA1:IZ1048576 JW1:SV1048576 TS1:ACR1048576 ADO1:AMN1048576 ANK1:AWJ1048576 AXG1:BGF1048576 BHC1:BQB1048576 BQY1:BZX1048576 CAU1:CJT1048576 CKQ1:CTP1048576 CUM1:DDL1048576 DEI1:DNH1048576 DOE1:DXD1048576 DYA1:EGZ1048576 EHW1:EQV1048576 ERS1:FAR1048576 FBO1:FKN1048576 FLK1:FUJ1048576 FVG1:GEF1048576 GFC1:GOB1048576 GOY1:GXX1048576 GYU1:HHT1048576 HIQ1:HRP1048576 HSM1:IBL1048576 ICI1:ILH1048576 IME1:IVD1048576 IWA1:JEZ1048576 JFW1:JOV1048576 JPS1:JYR1048576 JZO1:KIN1048576 KJK1:KSJ1048576 KTG1:LCF1048576 LDC1:LMB1048576 LMY1:LVX1048576 LWU1:MFT1048576 MGQ1:MPP1048576 MQM1:MZL1048576 NAI1:NJH1048576 NKE1:NTD1048576 NUA1:OCZ1048576 ODW1:OMV1048576 ONS1:OWR1048576 OXO1:PGN1048576 PHK1:PQJ1048576 PRG1:QAF1048576 QBC1:QKB1048576 QKY1:QTX1048576 QUU1:RDT1048576 REQ1:RNP1048576 ROM1:RXL1048576 RYI1:SHH1048576 SIE1:SRD1048576 SSA1:TAZ1048576 TBW1:TKV1048576 TLS1:TUR1048576 TVO1:UEN1048576 UFK1:UOJ1048576 UPG1:UYF1048576 UZC1:VIB1048576 VIY1:VRX1048576 VSU1:WBT1048576 WCQ1:WLP1048576 WMM1:WVL1048576 WWI1:XFD1048576 L983050:P1048576 JG983050:JK1048576 TC983050:TG1048576 ACY983050:ADC1048576 AMU983050:AMY1048576 AWQ983050:AWU1048576 BGM983050:BGQ1048576 BQI983050:BQM1048576 CAE983050:CAI1048576 CKA983050:CKE1048576 CTW983050:CUA1048576 DDS983050:DDW1048576 DNO983050:DNS1048576 DXK983050:DXO1048576 EHG983050:EHK1048576 ERC983050:ERG1048576 FAY983050:FBC1048576 FKU983050:FKY1048576 FUQ983050:FUU1048576 GEM983050:GEQ1048576 GOI983050:GOM1048576 GYE983050:GYI1048576 HIA983050:HIE1048576 HRW983050:HSA1048576 IBS983050:IBW1048576 ILO983050:ILS1048576 IVK983050:IVO1048576 JFG983050:JFK1048576 JPC983050:JPG1048576 JYY983050:JZC1048576 KIU983050:KIY1048576 KSQ983050:KSU1048576 LCM983050:LCQ1048576 LMI983050:LMM1048576 LWE983050:LWI1048576 MGA983050:MGE1048576 MPW983050:MQA1048576 MZS983050:MZW1048576 NJO983050:NJS1048576 NTK983050:NTO1048576 ODG983050:ODK1048576 ONC983050:ONG1048576 OWY983050:OXC1048576 PGU983050:PGY1048576 PQQ983050:PQU1048576 QAM983050:QAQ1048576 QKI983050:QKM1048576 QUE983050:QUI1048576 REA983050:REE1048576 RNW983050:ROA1048576 RXS983050:RXW1048576 SHO983050:SHS1048576 SRK983050:SRO1048576 TBG983050:TBK1048576 TLC983050:TLG1048576 TUY983050:TVC1048576 UEU983050:UEY1048576 UOQ983050:UOU1048576 UYM983050:UYQ1048576 VII983050:VIM1048576 VSE983050:VSI1048576 WCA983050:WCE1048576 WLW983050:WMA1048576 WVS983050:WVW1048576 U1:U1048576 JC1:JF1048576 SY1:TB1048576 ACU1:ACX1048576 AMQ1:AMT1048576 AWM1:AWP1048576 BGI1:BGL1048576 BQE1:BQH1048576 CAA1:CAD1048576 CJW1:CJZ1048576 CTS1:CTV1048576 DDO1:DDR1048576 DNK1:DNN1048576 DXG1:DXJ1048576 EHC1:EHF1048576 EQY1:ERB1048576 FAU1:FAX1048576 FKQ1:FKT1048576 FUM1:FUP1048576 GEI1:GEL1048576 GOE1:GOH1048576 GYA1:GYD1048576 HHW1:HHZ1048576 HRS1:HRV1048576 IBO1:IBR1048576 ILK1:ILN1048576 IVG1:IVJ1048576 JFC1:JFF1048576 JOY1:JPB1048576 JYU1:JYX1048576 KIQ1:KIT1048576 KSM1:KSP1048576 LCI1:LCL1048576 LME1:LMH1048576 LWA1:LWD1048576 MFW1:MFZ1048576 MPS1:MPV1048576 MZO1:MZR1048576 NJK1:NJN1048576 NTG1:NTJ1048576 ODC1:ODF1048576 OMY1:ONB1048576 OWU1:OWX1048576 PGQ1:PGT1048576 PQM1:PQP1048576 QAI1:QAL1048576 QKE1:QKH1048576 QUA1:QUD1048576 RDW1:RDZ1048576 RNS1:RNV1048576 RXO1:RXR1048576 SHK1:SHN1048576 SRG1:SRJ1048576 TBC1:TBF1048576 TKY1:TLB1048576 TUU1:TUX1048576 UEQ1:UET1048576 UOM1:UOP1048576 UYI1:UYL1048576 VIE1:VIH1048576 VSA1:VSD1048576 WBW1:WBZ1048576 WLS1:WLV1048576 WVO1:WVR1048576 A11:A50 JA11:JA50 SW11:SW50 ACS11:ACS50 AMO11:AMO50 AWK11:AWK50 BGG11:BGG50 BQC11:BQC50 BZY11:BZY50 CJU11:CJU50 CTQ11:CTQ50 DDM11:DDM50 DNI11:DNI50 DXE11:DXE50 EHA11:EHA50 EQW11:EQW50 FAS11:FAS50 FKO11:FKO50 FUK11:FUK50 GEG11:GEG50 GOC11:GOC50 GXY11:GXY50 HHU11:HHU50 HRQ11:HRQ50 IBM11:IBM50 ILI11:ILI50 IVE11:IVE50 JFA11:JFA50 JOW11:JOW50 JYS11:JYS50 KIO11:KIO50 KSK11:KSK50 LCG11:LCG50 LMC11:LMC50 LVY11:LVY50 MFU11:MFU50 MPQ11:MPQ50 MZM11:MZM50 NJI11:NJI50 NTE11:NTE50 ODA11:ODA50 OMW11:OMW50 OWS11:OWS50 PGO11:PGO50 PQK11:PQK50 QAG11:QAG50 QKC11:QKC50 QTY11:QTY50 RDU11:RDU50 RNQ11:RNQ50 RXM11:RXM50 SHI11:SHI50 SRE11:SRE50 TBA11:TBA50 TKW11:TKW50 TUS11:TUS50 UEO11:UEO50 UOK11:UOK50 UYG11:UYG50 VIC11:VIC50 VRY11:VRY50 WBU11:WBU50 WLQ11:WLQ50 WVM11:WVM50 A65547:A65586 JA65547:JA65586 SW65547:SW65586 ACS65547:ACS65586 AMO65547:AMO65586 AWK65547:AWK65586 BGG65547:BGG65586 BQC65547:BQC65586 BZY65547:BZY65586 CJU65547:CJU65586 CTQ65547:CTQ65586 DDM65547:DDM65586 DNI65547:DNI65586 DXE65547:DXE65586 EHA65547:EHA65586 EQW65547:EQW65586 FAS65547:FAS65586 FKO65547:FKO65586 FUK65547:FUK65586 GEG65547:GEG65586 GOC65547:GOC65586 GXY65547:GXY65586 HHU65547:HHU65586 HRQ65547:HRQ65586 IBM65547:IBM65586 ILI65547:ILI65586 IVE65547:IVE65586 JFA65547:JFA65586 JOW65547:JOW65586 JYS65547:JYS65586 KIO65547:KIO65586 KSK65547:KSK65586 LCG65547:LCG65586 LMC65547:LMC65586 LVY65547:LVY65586 MFU65547:MFU65586 MPQ65547:MPQ65586 MZM65547:MZM65586 NJI65547:NJI65586 NTE65547:NTE65586 ODA65547:ODA65586 OMW65547:OMW65586 OWS65547:OWS65586 PGO65547:PGO65586 PQK65547:PQK65586 QAG65547:QAG65586 QKC65547:QKC65586 QTY65547:QTY65586 RDU65547:RDU65586 RNQ65547:RNQ65586 RXM65547:RXM65586 SHI65547:SHI65586 SRE65547:SRE65586 TBA65547:TBA65586 TKW65547:TKW65586 TUS65547:TUS65586 UEO65547:UEO65586 UOK65547:UOK65586 UYG65547:UYG65586 VIC65547:VIC65586 VRY65547:VRY65586 WBU65547:WBU65586 WLQ65547:WLQ65586 WVM65547:WVM65586 A131083:A131122 JA131083:JA131122 SW131083:SW131122 ACS131083:ACS131122 AMO131083:AMO131122 AWK131083:AWK131122 BGG131083:BGG131122 BQC131083:BQC131122 BZY131083:BZY131122 CJU131083:CJU131122 CTQ131083:CTQ131122 DDM131083:DDM131122 DNI131083:DNI131122 DXE131083:DXE131122 EHA131083:EHA131122 EQW131083:EQW131122 FAS131083:FAS131122 FKO131083:FKO131122 FUK131083:FUK131122 GEG131083:GEG131122 GOC131083:GOC131122 GXY131083:GXY131122 HHU131083:HHU131122 HRQ131083:HRQ131122 IBM131083:IBM131122 ILI131083:ILI131122 IVE131083:IVE131122 JFA131083:JFA131122 JOW131083:JOW131122 JYS131083:JYS131122 KIO131083:KIO131122 KSK131083:KSK131122 LCG131083:LCG131122 LMC131083:LMC131122 LVY131083:LVY131122 MFU131083:MFU131122 MPQ131083:MPQ131122 MZM131083:MZM131122 NJI131083:NJI131122 NTE131083:NTE131122 ODA131083:ODA131122 OMW131083:OMW131122 OWS131083:OWS131122 PGO131083:PGO131122 PQK131083:PQK131122 QAG131083:QAG131122 QKC131083:QKC131122 QTY131083:QTY131122 RDU131083:RDU131122 RNQ131083:RNQ131122 RXM131083:RXM131122 SHI131083:SHI131122 SRE131083:SRE131122 TBA131083:TBA131122 TKW131083:TKW131122 TUS131083:TUS131122 UEO131083:UEO131122 UOK131083:UOK131122 UYG131083:UYG131122 VIC131083:VIC131122 VRY131083:VRY131122 WBU131083:WBU131122 WLQ131083:WLQ131122 WVM131083:WVM131122 A196619:A196658 JA196619:JA196658 SW196619:SW196658 ACS196619:ACS196658 AMO196619:AMO196658 AWK196619:AWK196658 BGG196619:BGG196658 BQC196619:BQC196658 BZY196619:BZY196658 CJU196619:CJU196658 CTQ196619:CTQ196658 DDM196619:DDM196658 DNI196619:DNI196658 DXE196619:DXE196658 EHA196619:EHA196658 EQW196619:EQW196658 FAS196619:FAS196658 FKO196619:FKO196658 FUK196619:FUK196658 GEG196619:GEG196658 GOC196619:GOC196658 GXY196619:GXY196658 HHU196619:HHU196658 HRQ196619:HRQ196658 IBM196619:IBM196658 ILI196619:ILI196658 IVE196619:IVE196658 JFA196619:JFA196658 JOW196619:JOW196658 JYS196619:JYS196658 KIO196619:KIO196658 KSK196619:KSK196658 LCG196619:LCG196658 LMC196619:LMC196658 LVY196619:LVY196658 MFU196619:MFU196658 MPQ196619:MPQ196658 MZM196619:MZM196658 NJI196619:NJI196658 NTE196619:NTE196658 ODA196619:ODA196658 OMW196619:OMW196658 OWS196619:OWS196658 PGO196619:PGO196658 PQK196619:PQK196658 QAG196619:QAG196658 QKC196619:QKC196658 QTY196619:QTY196658 RDU196619:RDU196658 RNQ196619:RNQ196658 RXM196619:RXM196658 SHI196619:SHI196658 SRE196619:SRE196658 TBA196619:TBA196658 TKW196619:TKW196658 TUS196619:TUS196658 UEO196619:UEO196658 UOK196619:UOK196658 UYG196619:UYG196658 VIC196619:VIC196658 VRY196619:VRY196658 WBU196619:WBU196658 WLQ196619:WLQ196658 WVM196619:WVM196658 A262155:A262194 JA262155:JA262194 SW262155:SW262194 ACS262155:ACS262194 AMO262155:AMO262194 AWK262155:AWK262194 BGG262155:BGG262194 BQC262155:BQC262194 BZY262155:BZY262194 CJU262155:CJU262194 CTQ262155:CTQ262194 DDM262155:DDM262194 DNI262155:DNI262194 DXE262155:DXE262194 EHA262155:EHA262194 EQW262155:EQW262194 FAS262155:FAS262194 FKO262155:FKO262194 FUK262155:FUK262194 GEG262155:GEG262194 GOC262155:GOC262194 GXY262155:GXY262194 HHU262155:HHU262194 HRQ262155:HRQ262194 IBM262155:IBM262194 ILI262155:ILI262194 IVE262155:IVE262194 JFA262155:JFA262194 JOW262155:JOW262194 JYS262155:JYS262194 KIO262155:KIO262194 KSK262155:KSK262194 LCG262155:LCG262194 LMC262155:LMC262194 LVY262155:LVY262194 MFU262155:MFU262194 MPQ262155:MPQ262194 MZM262155:MZM262194 NJI262155:NJI262194 NTE262155:NTE262194 ODA262155:ODA262194 OMW262155:OMW262194 OWS262155:OWS262194 PGO262155:PGO262194 PQK262155:PQK262194 QAG262155:QAG262194 QKC262155:QKC262194 QTY262155:QTY262194 RDU262155:RDU262194 RNQ262155:RNQ262194 RXM262155:RXM262194 SHI262155:SHI262194 SRE262155:SRE262194 TBA262155:TBA262194 TKW262155:TKW262194 TUS262155:TUS262194 UEO262155:UEO262194 UOK262155:UOK262194 UYG262155:UYG262194 VIC262155:VIC262194 VRY262155:VRY262194 WBU262155:WBU262194 WLQ262155:WLQ262194 WVM262155:WVM262194 A327691:A327730 JA327691:JA327730 SW327691:SW327730 ACS327691:ACS327730 AMO327691:AMO327730 AWK327691:AWK327730 BGG327691:BGG327730 BQC327691:BQC327730 BZY327691:BZY327730 CJU327691:CJU327730 CTQ327691:CTQ327730 DDM327691:DDM327730 DNI327691:DNI327730 DXE327691:DXE327730 EHA327691:EHA327730 EQW327691:EQW327730 FAS327691:FAS327730 FKO327691:FKO327730 FUK327691:FUK327730 GEG327691:GEG327730 GOC327691:GOC327730 GXY327691:GXY327730 HHU327691:HHU327730 HRQ327691:HRQ327730 IBM327691:IBM327730 ILI327691:ILI327730 IVE327691:IVE327730 JFA327691:JFA327730 JOW327691:JOW327730 JYS327691:JYS327730 KIO327691:KIO327730 KSK327691:KSK327730 LCG327691:LCG327730 LMC327691:LMC327730 LVY327691:LVY327730 MFU327691:MFU327730 MPQ327691:MPQ327730 MZM327691:MZM327730 NJI327691:NJI327730 NTE327691:NTE327730 ODA327691:ODA327730 OMW327691:OMW327730 OWS327691:OWS327730 PGO327691:PGO327730 PQK327691:PQK327730 QAG327691:QAG327730 QKC327691:QKC327730 QTY327691:QTY327730 RDU327691:RDU327730 RNQ327691:RNQ327730 RXM327691:RXM327730 SHI327691:SHI327730 SRE327691:SRE327730 TBA327691:TBA327730 TKW327691:TKW327730 TUS327691:TUS327730 UEO327691:UEO327730 UOK327691:UOK327730 UYG327691:UYG327730 VIC327691:VIC327730 VRY327691:VRY327730 WBU327691:WBU327730 WLQ327691:WLQ327730 WVM327691:WVM327730 A393227:A393266 JA393227:JA393266 SW393227:SW393266 ACS393227:ACS393266 AMO393227:AMO393266 AWK393227:AWK393266 BGG393227:BGG393266 BQC393227:BQC393266 BZY393227:BZY393266 CJU393227:CJU393266 CTQ393227:CTQ393266 DDM393227:DDM393266 DNI393227:DNI393266 DXE393227:DXE393266 EHA393227:EHA393266 EQW393227:EQW393266 FAS393227:FAS393266 FKO393227:FKO393266 FUK393227:FUK393266 GEG393227:GEG393266 GOC393227:GOC393266 GXY393227:GXY393266 HHU393227:HHU393266 HRQ393227:HRQ393266 IBM393227:IBM393266 ILI393227:ILI393266 IVE393227:IVE393266 JFA393227:JFA393266 JOW393227:JOW393266 JYS393227:JYS393266 KIO393227:KIO393266 KSK393227:KSK393266 LCG393227:LCG393266 LMC393227:LMC393266 LVY393227:LVY393266 MFU393227:MFU393266 MPQ393227:MPQ393266 MZM393227:MZM393266 NJI393227:NJI393266 NTE393227:NTE393266 ODA393227:ODA393266 OMW393227:OMW393266 OWS393227:OWS393266 PGO393227:PGO393266 PQK393227:PQK393266 QAG393227:QAG393266 QKC393227:QKC393266 QTY393227:QTY393266 RDU393227:RDU393266 RNQ393227:RNQ393266 RXM393227:RXM393266 SHI393227:SHI393266 SRE393227:SRE393266 TBA393227:TBA393266 TKW393227:TKW393266 TUS393227:TUS393266 UEO393227:UEO393266 UOK393227:UOK393266 UYG393227:UYG393266 VIC393227:VIC393266 VRY393227:VRY393266 WBU393227:WBU393266 WLQ393227:WLQ393266 WVM393227:WVM393266 A458763:A458802 JA458763:JA458802 SW458763:SW458802 ACS458763:ACS458802 AMO458763:AMO458802 AWK458763:AWK458802 BGG458763:BGG458802 BQC458763:BQC458802 BZY458763:BZY458802 CJU458763:CJU458802 CTQ458763:CTQ458802 DDM458763:DDM458802 DNI458763:DNI458802 DXE458763:DXE458802 EHA458763:EHA458802 EQW458763:EQW458802 FAS458763:FAS458802 FKO458763:FKO458802 FUK458763:FUK458802 GEG458763:GEG458802 GOC458763:GOC458802 GXY458763:GXY458802 HHU458763:HHU458802 HRQ458763:HRQ458802 IBM458763:IBM458802 ILI458763:ILI458802 IVE458763:IVE458802 JFA458763:JFA458802 JOW458763:JOW458802 JYS458763:JYS458802 KIO458763:KIO458802 KSK458763:KSK458802 LCG458763:LCG458802 LMC458763:LMC458802 LVY458763:LVY458802 MFU458763:MFU458802 MPQ458763:MPQ458802 MZM458763:MZM458802 NJI458763:NJI458802 NTE458763:NTE458802 ODA458763:ODA458802 OMW458763:OMW458802 OWS458763:OWS458802 PGO458763:PGO458802 PQK458763:PQK458802 QAG458763:QAG458802 QKC458763:QKC458802 QTY458763:QTY458802 RDU458763:RDU458802 RNQ458763:RNQ458802 RXM458763:RXM458802 SHI458763:SHI458802 SRE458763:SRE458802 TBA458763:TBA458802 TKW458763:TKW458802 TUS458763:TUS458802 UEO458763:UEO458802 UOK458763:UOK458802 UYG458763:UYG458802 VIC458763:VIC458802 VRY458763:VRY458802 WBU458763:WBU458802 WLQ458763:WLQ458802 WVM458763:WVM458802 A524299:A524338 JA524299:JA524338 SW524299:SW524338 ACS524299:ACS524338 AMO524299:AMO524338 AWK524299:AWK524338 BGG524299:BGG524338 BQC524299:BQC524338 BZY524299:BZY524338 CJU524299:CJU524338 CTQ524299:CTQ524338 DDM524299:DDM524338 DNI524299:DNI524338 DXE524299:DXE524338 EHA524299:EHA524338 EQW524299:EQW524338 FAS524299:FAS524338 FKO524299:FKO524338 FUK524299:FUK524338 GEG524299:GEG524338 GOC524299:GOC524338 GXY524299:GXY524338 HHU524299:HHU524338 HRQ524299:HRQ524338 IBM524299:IBM524338 ILI524299:ILI524338 IVE524299:IVE524338 JFA524299:JFA524338 JOW524299:JOW524338 JYS524299:JYS524338 KIO524299:KIO524338 KSK524299:KSK524338 LCG524299:LCG524338 LMC524299:LMC524338 LVY524299:LVY524338 MFU524299:MFU524338 MPQ524299:MPQ524338 MZM524299:MZM524338 NJI524299:NJI524338 NTE524299:NTE524338 ODA524299:ODA524338 OMW524299:OMW524338 OWS524299:OWS524338 PGO524299:PGO524338 PQK524299:PQK524338 QAG524299:QAG524338 QKC524299:QKC524338 QTY524299:QTY524338 RDU524299:RDU524338 RNQ524299:RNQ524338 RXM524299:RXM524338 SHI524299:SHI524338 SRE524299:SRE524338 TBA524299:TBA524338 TKW524299:TKW524338 TUS524299:TUS524338 UEO524299:UEO524338 UOK524299:UOK524338 UYG524299:UYG524338 VIC524299:VIC524338 VRY524299:VRY524338 WBU524299:WBU524338 WLQ524299:WLQ524338 WVM524299:WVM524338 A589835:A589874 JA589835:JA589874 SW589835:SW589874 ACS589835:ACS589874 AMO589835:AMO589874 AWK589835:AWK589874 BGG589835:BGG589874 BQC589835:BQC589874 BZY589835:BZY589874 CJU589835:CJU589874 CTQ589835:CTQ589874 DDM589835:DDM589874 DNI589835:DNI589874 DXE589835:DXE589874 EHA589835:EHA589874 EQW589835:EQW589874 FAS589835:FAS589874 FKO589835:FKO589874 FUK589835:FUK589874 GEG589835:GEG589874 GOC589835:GOC589874 GXY589835:GXY589874 HHU589835:HHU589874 HRQ589835:HRQ589874 IBM589835:IBM589874 ILI589835:ILI589874 IVE589835:IVE589874 JFA589835:JFA589874 JOW589835:JOW589874 JYS589835:JYS589874 KIO589835:KIO589874 KSK589835:KSK589874 LCG589835:LCG589874 LMC589835:LMC589874 LVY589835:LVY589874 MFU589835:MFU589874 MPQ589835:MPQ589874 MZM589835:MZM589874 NJI589835:NJI589874 NTE589835:NTE589874 ODA589835:ODA589874 OMW589835:OMW589874 OWS589835:OWS589874 PGO589835:PGO589874 PQK589835:PQK589874 QAG589835:QAG589874 QKC589835:QKC589874 QTY589835:QTY589874 RDU589835:RDU589874 RNQ589835:RNQ589874 RXM589835:RXM589874 SHI589835:SHI589874 SRE589835:SRE589874 TBA589835:TBA589874 TKW589835:TKW589874 TUS589835:TUS589874 UEO589835:UEO589874 UOK589835:UOK589874 UYG589835:UYG589874 VIC589835:VIC589874 VRY589835:VRY589874 WBU589835:WBU589874 WLQ589835:WLQ589874 WVM589835:WVM589874 A655371:A655410 JA655371:JA655410 SW655371:SW655410 ACS655371:ACS655410 AMO655371:AMO655410 AWK655371:AWK655410 BGG655371:BGG655410 BQC655371:BQC655410 BZY655371:BZY655410 CJU655371:CJU655410 CTQ655371:CTQ655410 DDM655371:DDM655410 DNI655371:DNI655410 DXE655371:DXE655410 EHA655371:EHA655410 EQW655371:EQW655410 FAS655371:FAS655410 FKO655371:FKO655410 FUK655371:FUK655410 GEG655371:GEG655410 GOC655371:GOC655410 GXY655371:GXY655410 HHU655371:HHU655410 HRQ655371:HRQ655410 IBM655371:IBM655410 ILI655371:ILI655410 IVE655371:IVE655410 JFA655371:JFA655410 JOW655371:JOW655410 JYS655371:JYS655410 KIO655371:KIO655410 KSK655371:KSK655410 LCG655371:LCG655410 LMC655371:LMC655410 LVY655371:LVY655410 MFU655371:MFU655410 MPQ655371:MPQ655410 MZM655371:MZM655410 NJI655371:NJI655410 NTE655371:NTE655410 ODA655371:ODA655410 OMW655371:OMW655410 OWS655371:OWS655410 PGO655371:PGO655410 PQK655371:PQK655410 QAG655371:QAG655410 QKC655371:QKC655410 QTY655371:QTY655410 RDU655371:RDU655410 RNQ655371:RNQ655410 RXM655371:RXM655410 SHI655371:SHI655410 SRE655371:SRE655410 TBA655371:TBA655410 TKW655371:TKW655410 TUS655371:TUS655410 UEO655371:UEO655410 UOK655371:UOK655410 UYG655371:UYG655410 VIC655371:VIC655410 VRY655371:VRY655410 WBU655371:WBU655410 WLQ655371:WLQ655410 WVM655371:WVM655410 A720907:A720946 JA720907:JA720946 SW720907:SW720946 ACS720907:ACS720946 AMO720907:AMO720946 AWK720907:AWK720946 BGG720907:BGG720946 BQC720907:BQC720946 BZY720907:BZY720946 CJU720907:CJU720946 CTQ720907:CTQ720946 DDM720907:DDM720946 DNI720907:DNI720946 DXE720907:DXE720946 EHA720907:EHA720946 EQW720907:EQW720946 FAS720907:FAS720946 FKO720907:FKO720946 FUK720907:FUK720946 GEG720907:GEG720946 GOC720907:GOC720946 GXY720907:GXY720946 HHU720907:HHU720946 HRQ720907:HRQ720946 IBM720907:IBM720946 ILI720907:ILI720946 IVE720907:IVE720946 JFA720907:JFA720946 JOW720907:JOW720946 JYS720907:JYS720946 KIO720907:KIO720946 KSK720907:KSK720946 LCG720907:LCG720946 LMC720907:LMC720946 LVY720907:LVY720946 MFU720907:MFU720946 MPQ720907:MPQ720946 MZM720907:MZM720946 NJI720907:NJI720946 NTE720907:NTE720946 ODA720907:ODA720946 OMW720907:OMW720946 OWS720907:OWS720946 PGO720907:PGO720946 PQK720907:PQK720946 QAG720907:QAG720946 QKC720907:QKC720946 QTY720907:QTY720946 RDU720907:RDU720946 RNQ720907:RNQ720946 RXM720907:RXM720946 SHI720907:SHI720946 SRE720907:SRE720946 TBA720907:TBA720946 TKW720907:TKW720946 TUS720907:TUS720946 UEO720907:UEO720946 UOK720907:UOK720946 UYG720907:UYG720946 VIC720907:VIC720946 VRY720907:VRY720946 WBU720907:WBU720946 WLQ720907:WLQ720946 WVM720907:WVM720946 A786443:A786482 JA786443:JA786482 SW786443:SW786482 ACS786443:ACS786482 AMO786443:AMO786482 AWK786443:AWK786482 BGG786443:BGG786482 BQC786443:BQC786482 BZY786443:BZY786482 CJU786443:CJU786482 CTQ786443:CTQ786482 DDM786443:DDM786482 DNI786443:DNI786482 DXE786443:DXE786482 EHA786443:EHA786482 EQW786443:EQW786482 FAS786443:FAS786482 FKO786443:FKO786482 FUK786443:FUK786482 GEG786443:GEG786482 GOC786443:GOC786482 GXY786443:GXY786482 HHU786443:HHU786482 HRQ786443:HRQ786482 IBM786443:IBM786482 ILI786443:ILI786482 IVE786443:IVE786482 JFA786443:JFA786482 JOW786443:JOW786482 JYS786443:JYS786482 KIO786443:KIO786482 KSK786443:KSK786482 LCG786443:LCG786482 LMC786443:LMC786482 LVY786443:LVY786482 MFU786443:MFU786482 MPQ786443:MPQ786482 MZM786443:MZM786482 NJI786443:NJI786482 NTE786443:NTE786482 ODA786443:ODA786482 OMW786443:OMW786482 OWS786443:OWS786482 PGO786443:PGO786482 PQK786443:PQK786482 QAG786443:QAG786482 QKC786443:QKC786482 QTY786443:QTY786482 RDU786443:RDU786482 RNQ786443:RNQ786482 RXM786443:RXM786482 SHI786443:SHI786482 SRE786443:SRE786482 TBA786443:TBA786482 TKW786443:TKW786482 TUS786443:TUS786482 UEO786443:UEO786482 UOK786443:UOK786482 UYG786443:UYG786482 VIC786443:VIC786482 VRY786443:VRY786482 WBU786443:WBU786482 WLQ786443:WLQ786482 WVM786443:WVM786482 A851979:A852018 JA851979:JA852018 SW851979:SW852018 ACS851979:ACS852018 AMO851979:AMO852018 AWK851979:AWK852018 BGG851979:BGG852018 BQC851979:BQC852018 BZY851979:BZY852018 CJU851979:CJU852018 CTQ851979:CTQ852018 DDM851979:DDM852018 DNI851979:DNI852018 DXE851979:DXE852018 EHA851979:EHA852018 EQW851979:EQW852018 FAS851979:FAS852018 FKO851979:FKO852018 FUK851979:FUK852018 GEG851979:GEG852018 GOC851979:GOC852018 GXY851979:GXY852018 HHU851979:HHU852018 HRQ851979:HRQ852018 IBM851979:IBM852018 ILI851979:ILI852018 IVE851979:IVE852018 JFA851979:JFA852018 JOW851979:JOW852018 JYS851979:JYS852018 KIO851979:KIO852018 KSK851979:KSK852018 LCG851979:LCG852018 LMC851979:LMC852018 LVY851979:LVY852018 MFU851979:MFU852018 MPQ851979:MPQ852018 MZM851979:MZM852018 NJI851979:NJI852018 NTE851979:NTE852018 ODA851979:ODA852018 OMW851979:OMW852018 OWS851979:OWS852018 PGO851979:PGO852018 PQK851979:PQK852018 QAG851979:QAG852018 QKC851979:QKC852018 QTY851979:QTY852018 RDU851979:RDU852018 RNQ851979:RNQ852018 RXM851979:RXM852018 SHI851979:SHI852018 SRE851979:SRE852018 TBA851979:TBA852018 TKW851979:TKW852018 TUS851979:TUS852018 UEO851979:UEO852018 UOK851979:UOK852018 UYG851979:UYG852018 VIC851979:VIC852018 VRY851979:VRY852018 WBU851979:WBU852018 WLQ851979:WLQ852018 WVM851979:WVM852018 A917515:A917554 JA917515:JA917554 SW917515:SW917554 ACS917515:ACS917554 AMO917515:AMO917554 AWK917515:AWK917554 BGG917515:BGG917554 BQC917515:BQC917554 BZY917515:BZY917554 CJU917515:CJU917554 CTQ917515:CTQ917554 DDM917515:DDM917554 DNI917515:DNI917554 DXE917515:DXE917554 EHA917515:EHA917554 EQW917515:EQW917554 FAS917515:FAS917554 FKO917515:FKO917554 FUK917515:FUK917554 GEG917515:GEG917554 GOC917515:GOC917554 GXY917515:GXY917554 HHU917515:HHU917554 HRQ917515:HRQ917554 IBM917515:IBM917554 ILI917515:ILI917554 IVE917515:IVE917554 JFA917515:JFA917554 JOW917515:JOW917554 JYS917515:JYS917554 KIO917515:KIO917554 KSK917515:KSK917554 LCG917515:LCG917554 LMC917515:LMC917554 LVY917515:LVY917554 MFU917515:MFU917554 MPQ917515:MPQ917554 MZM917515:MZM917554 NJI917515:NJI917554 NTE917515:NTE917554 ODA917515:ODA917554 OMW917515:OMW917554 OWS917515:OWS917554 PGO917515:PGO917554 PQK917515:PQK917554 QAG917515:QAG917554 QKC917515:QKC917554 QTY917515:QTY917554 RDU917515:RDU917554 RNQ917515:RNQ917554 RXM917515:RXM917554 SHI917515:SHI917554 SRE917515:SRE917554 TBA917515:TBA917554 TKW917515:TKW917554 TUS917515:TUS917554 UEO917515:UEO917554 UOK917515:UOK917554 UYG917515:UYG917554 VIC917515:VIC917554 VRY917515:VRY917554 WBU917515:WBU917554 WLQ917515:WLQ917554 WVM917515:WVM917554 A983051:A983090 JA983051:JA983090 SW983051:SW983090 ACS983051:ACS983090 AMO983051:AMO983090 AWK983051:AWK983090 BGG983051:BGG983090 BQC983051:BQC983090 BZY983051:BZY983090 CJU983051:CJU983090 CTQ983051:CTQ983090 DDM983051:DDM983090 DNI983051:DNI983090 DXE983051:DXE983090 EHA983051:EHA983090 EQW983051:EQW983090 FAS983051:FAS983090 FKO983051:FKO983090 FUK983051:FUK983090 GEG983051:GEG983090 GOC983051:GOC983090 GXY983051:GXY983090 HHU983051:HHU983090 HRQ983051:HRQ983090 IBM983051:IBM983090 ILI983051:ILI983090 IVE983051:IVE983090 JFA983051:JFA983090 JOW983051:JOW983090 JYS983051:JYS983090 KIO983051:KIO983090 KSK983051:KSK983090 LCG983051:LCG983090 LMC983051:LMC983090 LVY983051:LVY983090 MFU983051:MFU983090 MPQ983051:MPQ983090 MZM983051:MZM983090 NJI983051:NJI983090 NTE983051:NTE983090 ODA983051:ODA983090 OMW983051:OMW983090 OWS983051:OWS983090 PGO983051:PGO983090 PQK983051:PQK983090 QAG983051:QAG983090 QKC983051:QKC983090 QTY983051:QTY983090 RDU983051:RDU983090 RNQ983051:RNQ983090 RXM983051:RXM983090 SHI983051:SHI983090 SRE983051:SRE983090 TBA983051:TBA983090 TKW983051:TKW983090 TUS983051:TUS983090 UEO983051:UEO983090 UOK983051:UOK983090 UYG983051:UYG983090 VIC983051:VIC983090 VRY983051:VRY983090 WBU983051:WBU983090 WLQ983051:WLQ983090 WVM983051:WVM983090 G983050:J1048576 G1:J8 G65546:J131080 G131082:J196616 G196618:J262152 G262154:J327688 G327690:J393224 G393226:J458760 G458762:J524296 G524298:J589832 G589834:J655368 G655370:J720904 G720906:J786440 G786442:J851976 G851978:J917512 G917514:J983048 L10:P65544 G10:J65544 K1:K1048576 C1:F1048576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24</vt:i4>
      </vt:variant>
    </vt:vector>
  </HeadingPairs>
  <TitlesOfParts>
    <vt:vector size="27" baseType="lpstr">
      <vt:lpstr>Instructions</vt:lpstr>
      <vt:lpstr>MegaCalc</vt:lpstr>
      <vt:lpstr>Creep Calculation</vt:lpstr>
      <vt:lpstr>A1_blank_1</vt:lpstr>
      <vt:lpstr>A1_blank_2</vt:lpstr>
      <vt:lpstr>A1_blank_ave</vt:lpstr>
      <vt:lpstr>A1_sample</vt:lpstr>
      <vt:lpstr>A2_blank_1</vt:lpstr>
      <vt:lpstr>A2_blank_2</vt:lpstr>
      <vt:lpstr>A2_blank_ave</vt:lpstr>
      <vt:lpstr>A2_sample</vt:lpstr>
      <vt:lpstr>Arabinoxylan_gg</vt:lpstr>
      <vt:lpstr>Change_absorbance</vt:lpstr>
      <vt:lpstr>Concentration_gg</vt:lpstr>
      <vt:lpstr>Concentration_gL</vt:lpstr>
      <vt:lpstr>Concentration_percent</vt:lpstr>
      <vt:lpstr>Contact_us</vt:lpstr>
      <vt:lpstr>Creep_calculation</vt:lpstr>
      <vt:lpstr>Dilution</vt:lpstr>
      <vt:lpstr>Instructions</vt:lpstr>
      <vt:lpstr>'Creep Calculation'!Print_Area</vt:lpstr>
      <vt:lpstr>Instructions!Print_Area</vt:lpstr>
      <vt:lpstr>MegaCalc!Print_Area</vt:lpstr>
      <vt:lpstr>MegaCalc!Print_Titles</vt:lpstr>
      <vt:lpstr>Sample_con_gL</vt:lpstr>
      <vt:lpstr>Sample_volume</vt:lpstr>
      <vt:lpstr>use_mega_calculator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Megazyme</dc:creator>
  <cp:lastModifiedBy>Maciej Peplinski</cp:lastModifiedBy>
  <cp:lastPrinted>2020-10-02T09:15:44Z</cp:lastPrinted>
  <dcterms:created xsi:type="dcterms:W3CDTF">2004-10-05T18:50:23Z</dcterms:created>
  <dcterms:modified xsi:type="dcterms:W3CDTF">2020-11-10T10:47:22Z</dcterms:modified>
</cp:coreProperties>
</file>